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40" tabRatio="914" activeTab="2"/>
  </bookViews>
  <sheets>
    <sheet name="選考申込書" sheetId="1" r:id="rId1"/>
    <sheet name="収支予算書" sheetId="2" r:id="rId2"/>
    <sheet name="積算内訳書" sheetId="3" r:id="rId3"/>
    <sheet name="団体概要書" sheetId="4" r:id="rId4"/>
  </sheets>
  <definedNames>
    <definedName name="_xlnm.Print_Area" localSheetId="1">'収支予算書'!$A$1:$L$35</definedName>
    <definedName name="_xlnm.Print_Area" localSheetId="0">'選考申込書'!$A$1:$K$28</definedName>
    <definedName name="_xlnm.Print_Area" localSheetId="3">'団体概要書'!$A$1:$I$45</definedName>
  </definedNames>
  <calcPr fullCalcOnLoad="1"/>
</workbook>
</file>

<file path=xl/sharedStrings.xml><?xml version="1.0" encoding="utf-8"?>
<sst xmlns="http://schemas.openxmlformats.org/spreadsheetml/2006/main" count="198" uniqueCount="178">
  <si>
    <t>申込年月日</t>
  </si>
  <si>
    <t>団体の名称</t>
  </si>
  <si>
    <t>団体の
代表者</t>
  </si>
  <si>
    <t>事業名</t>
  </si>
  <si>
    <t>事業の目的
及び
期待される効果</t>
  </si>
  <si>
    <t>事業実施期間</t>
  </si>
  <si>
    <t>事業開始予定日</t>
  </si>
  <si>
    <t>事業完了予定日</t>
  </si>
  <si>
    <t>特にアピールしたい事業の特徴</t>
  </si>
  <si>
    <t>※印は記入不要</t>
  </si>
  <si>
    <t>氏名</t>
  </si>
  <si>
    <t>科　　目</t>
  </si>
  <si>
    <t>金　　額（円）</t>
  </si>
  <si>
    <t>積　算　内　訳</t>
  </si>
  <si>
    <t>団体名</t>
  </si>
  <si>
    <t>小　　計</t>
  </si>
  <si>
    <t>人件費</t>
  </si>
  <si>
    <t>補助対象外経費</t>
  </si>
  <si>
    <t>補助対象経費</t>
  </si>
  <si>
    <t>原材料費</t>
  </si>
  <si>
    <t>消耗品費</t>
  </si>
  <si>
    <t>謝金</t>
  </si>
  <si>
    <t>旅費・交通費</t>
  </si>
  <si>
    <t>印刷製本費</t>
  </si>
  <si>
    <t>通信費</t>
  </si>
  <si>
    <t>燃料費</t>
  </si>
  <si>
    <t>参加者負担金</t>
  </si>
  <si>
    <t>当該補助金</t>
  </si>
  <si>
    <t>（任意様式）</t>
  </si>
  <si>
    <t>団　体　概　要　書</t>
  </si>
  <si>
    <t>氏　名</t>
  </si>
  <si>
    <t>住　所</t>
  </si>
  <si>
    <t>記載人数計</t>
  </si>
  <si>
    <t>科目</t>
  </si>
  <si>
    <t>品名・使途</t>
  </si>
  <si>
    <t>数量</t>
  </si>
  <si>
    <t>単位</t>
  </si>
  <si>
    <t>単価</t>
  </si>
  <si>
    <t>金額</t>
  </si>
  <si>
    <t>摘要</t>
  </si>
  <si>
    <t>積算内訳書　（補助対象経費）</t>
  </si>
  <si>
    <t>合　計</t>
  </si>
  <si>
    <t>※　科目ごとの小計を記入のこと。</t>
  </si>
  <si>
    <t>保険料</t>
  </si>
  <si>
    <t>代表者の住所等</t>
  </si>
  <si>
    <t>様式第　１　号</t>
  </si>
  <si>
    <t>別紙１（別紙様式第１号関係）</t>
  </si>
  <si>
    <t>寄　付　金</t>
  </si>
  <si>
    <t>自 己 資 金</t>
  </si>
  <si>
    <t>合　　　計</t>
  </si>
  <si>
    <t>団体所在地</t>
  </si>
  <si>
    <t>収入</t>
  </si>
  <si>
    <t>　　　　支出</t>
  </si>
  <si>
    <t>B</t>
  </si>
  <si>
    <t>A</t>
  </si>
  <si>
    <t>見積額</t>
  </si>
  <si>
    <t>使用料及び賃借料</t>
  </si>
  <si>
    <t>事　　業　　名</t>
  </si>
  <si>
    <t>報道関係者等の照会の際、連絡先をお伝えすることがありますので御了承ください。</t>
  </si>
  <si>
    <t>A+B+C</t>
  </si>
  <si>
    <t>C</t>
  </si>
  <si>
    <t>D</t>
  </si>
  <si>
    <t>補助上限額(F×1/3)</t>
  </si>
  <si>
    <t>補助対象額</t>
  </si>
  <si>
    <t>その他</t>
  </si>
  <si>
    <t>補助金合計額（H+I）</t>
  </si>
  <si>
    <t>Ｊ</t>
  </si>
  <si>
    <t>総事業費(F+Ｊ）</t>
  </si>
  <si>
    <t>E</t>
  </si>
  <si>
    <t>課長</t>
  </si>
  <si>
    <t>政策幹</t>
  </si>
  <si>
    <t>係長</t>
  </si>
  <si>
    <t>担当</t>
  </si>
  <si>
    <t>予定参加者の範囲
（対象・人数等）</t>
  </si>
  <si>
    <t>主な
事業実施場所</t>
  </si>
  <si>
    <t>会議費相当の経費</t>
  </si>
  <si>
    <t>別紙２（別紙様式第１号関係）</t>
  </si>
  <si>
    <t>会　員　名　簿　（記入しきれない場合は別紙にて提出して下さい。）</t>
  </si>
  <si>
    <t>②（活動目的）</t>
  </si>
  <si>
    <t>③（活動内容）</t>
  </si>
  <si>
    <t>④（活動実績）</t>
  </si>
  <si>
    <t>※受付番号</t>
  </si>
  <si>
    <t>　</t>
  </si>
  <si>
    <t>※受付確認</t>
  </si>
  <si>
    <r>
      <t xml:space="preserve">
　連絡責任者
</t>
    </r>
    <r>
      <rPr>
        <sz val="8"/>
        <rFont val="ＭＳ 明朝"/>
        <family val="1"/>
      </rPr>
      <t>（実際に連絡が取れる方を選任し、差し支えなければ携帯電話番号も記入して下さい）</t>
    </r>
  </si>
  <si>
    <t>上限（200万円）</t>
  </si>
  <si>
    <t>添付書類
（該当に
〇印）</t>
  </si>
  <si>
    <t>有　・　無</t>
  </si>
  <si>
    <t>選考申込書に計画した事業内容が説明しきれない場合は、別紙（様式任意）にて事業概要書の作成・提出をお願いします。</t>
  </si>
  <si>
    <t>当該年度の他の
補助金・助成実績
または見込</t>
  </si>
  <si>
    <t>特に
なし</t>
  </si>
  <si>
    <t>・</t>
  </si>
  <si>
    <r>
      <t xml:space="preserve">事業内容
</t>
    </r>
    <r>
      <rPr>
        <sz val="10"/>
        <rFont val="ＭＳ 明朝"/>
        <family val="1"/>
      </rPr>
      <t>（方法・スケジュール等）</t>
    </r>
  </si>
  <si>
    <r>
      <t xml:space="preserve">事業区分
</t>
    </r>
    <r>
      <rPr>
        <sz val="10"/>
        <rFont val="ＭＳ 明朝"/>
        <family val="1"/>
      </rPr>
      <t>（該当年目に○印）</t>
    </r>
  </si>
  <si>
    <t>F</t>
  </si>
  <si>
    <t>G</t>
  </si>
  <si>
    <t>H</t>
  </si>
  <si>
    <t>I</t>
  </si>
  <si>
    <t>(C)のうち補助希望額</t>
  </si>
  <si>
    <t>(E)のうち補助上限額</t>
  </si>
  <si>
    <t>※</t>
  </si>
  <si>
    <t>審査後の補助対象額</t>
  </si>
  <si>
    <t>審査後の補助合計額</t>
  </si>
  <si>
    <t>※</t>
  </si>
  <si>
    <t>委託費</t>
  </si>
  <si>
    <t>備品購入費</t>
  </si>
  <si>
    <t>※欄は記入不要</t>
  </si>
  <si>
    <t>(G)のうち補助希望額
（1,000円未満切捨）</t>
  </si>
  <si>
    <t>※</t>
  </si>
  <si>
    <t>会議費（G×5％以内）
（1,000未満切捨）</t>
  </si>
  <si>
    <t>委託費・備品購入費の内訳は別紙へ
※補助対象額 G の算定では
　B か Dの金額の低い方を使用</t>
  </si>
  <si>
    <t>実施する上での課題、現状等</t>
  </si>
  <si>
    <r>
      <t>※　積算内訳欄にそれぞれの科目ごとの品名または使途と積算内訳（記載例：講師謝金2人×7,000円等）を記入
　　のこと。本紙に記入しきれない場合は、別紙・積算内訳書（任意様式）を添付のこと。
※　委託費の補助額は、補助対象経費総額（F）の1/3を上限とする。（補助期間内における調整は可能とする。）
※　備品とは１個または１組の価格が3万円以上かつ5年以上使用する物品のことで、団体負担を求める場合がある。
※　</t>
    </r>
    <r>
      <rPr>
        <u val="single"/>
        <sz val="9"/>
        <rFont val="ＭＳ 明朝"/>
        <family val="1"/>
      </rPr>
      <t xml:space="preserve">委託費・印刷製本費・備品購入費及びその他単価3万円以上の物品等については、見積書を添付のこと。
</t>
    </r>
    <r>
      <rPr>
        <sz val="9"/>
        <rFont val="ＭＳ 明朝"/>
        <family val="1"/>
      </rPr>
      <t>※　委託費・備品購入費・会議費等の計上にあたって不明な点がある場合や、記入に当たり不明な点は、申し込み先の
　　各地域協議会事務局へお問い合せください。</t>
    </r>
  </si>
  <si>
    <r>
      <t>１新規事業　２継続事業</t>
    </r>
    <r>
      <rPr>
        <sz val="10"/>
        <rFont val="ＭＳ 明朝"/>
        <family val="1"/>
      </rPr>
      <t xml:space="preserve">
</t>
    </r>
    <r>
      <rPr>
        <sz val="8"/>
        <rFont val="ＭＳ 明朝"/>
        <family val="1"/>
      </rPr>
      <t xml:space="preserve"> （１年目）　（２年目・３年目・４年目・５年目）</t>
    </r>
  </si>
  <si>
    <r>
      <t xml:space="preserve">収支予算書・団体概要書・チェック表
 (別紙1）　（別紙2）　（別紙3） </t>
    </r>
    <r>
      <rPr>
        <sz val="3"/>
        <rFont val="ＭＳ 明朝"/>
        <family val="1"/>
      </rPr>
      <t xml:space="preserve">
    </t>
    </r>
    <r>
      <rPr>
        <sz val="9"/>
        <rFont val="ＭＳ 明朝"/>
        <family val="1"/>
      </rPr>
      <t xml:space="preserve">
年度別事業計画等　・事業概要書
</t>
    </r>
    <r>
      <rPr>
        <sz val="8"/>
        <rFont val="ＭＳ 明朝"/>
        <family val="1"/>
      </rPr>
      <t>　　（別紙4）　　　　　（任意様式）</t>
    </r>
  </si>
  <si>
    <t xml:space="preserve">  ※　団体の概要がわかる資料がありましたら添付して下さい。
　　　　  （例）　会の定款、規則、直近年度の総会資料、会員名簿等
  ※　会員名簿には、全員の住所（所在地）を明記してください。（市民活動団体は5人以上）
　　　 住所が市外の場合は、市内の通勤・通学先の所在地、又は活動場所を記載してください。
　　　 会員名が団体の場合は、代表者の氏名及び所在地又は代表者の住所等を記載してください。
       ただし、自治会の申請の場合は役員の方のみで可とします。</t>
  </si>
  <si>
    <t>特記
事項
 有</t>
  </si>
  <si>
    <t>住所　〒386-1106　　上田市小泉2575-2</t>
  </si>
  <si>
    <t>ＴＥＬ　0268(75）0587　ＦＡＸ　0268（75）0586　</t>
  </si>
  <si>
    <t>旅費交通費</t>
  </si>
  <si>
    <t>小　計</t>
  </si>
  <si>
    <t>燃料費</t>
  </si>
  <si>
    <t>委託料</t>
  </si>
  <si>
    <t>備品購入</t>
  </si>
  <si>
    <t>半過発・エリアマネジメント事業</t>
  </si>
  <si>
    <t>平成　28年　3月　31日</t>
  </si>
  <si>
    <t>上田市わがまち魅力アップ応援事業　選考申込書</t>
  </si>
  <si>
    <t>上田市わがまち魅力アップ応援事業　平成 27 年度　　収支予算書</t>
  </si>
  <si>
    <r>
      <t xml:space="preserve">
</t>
    </r>
    <r>
      <rPr>
        <sz val="10"/>
        <rFont val="ＭＳ 明朝"/>
        <family val="1"/>
      </rPr>
      <t xml:space="preserve">
</t>
    </r>
    <r>
      <rPr>
        <sz val="9"/>
        <rFont val="ＭＳ 明朝"/>
        <family val="1"/>
      </rPr>
      <t xml:space="preserve"> </t>
    </r>
    <r>
      <rPr>
        <sz val="10"/>
        <rFont val="ＭＳ 明朝"/>
        <family val="1"/>
      </rPr>
      <t>団体概要</t>
    </r>
    <r>
      <rPr>
        <sz val="9"/>
        <rFont val="ＭＳ 明朝"/>
        <family val="1"/>
      </rPr>
      <t xml:space="preserve">
※単独自治会、及び単独地区連の場合①～④
記入不要
ただし、複数自治会の連合体や自治会の中の〇〇クラブや〇〇連絡会などの組織は記入して下さい。</t>
    </r>
  </si>
  <si>
    <t>(設立年月）</t>
  </si>
  <si>
    <t>石　井　孝　二</t>
  </si>
  <si>
    <t>Ｅメールアドレス：otoginosato@gmail.com</t>
  </si>
  <si>
    <t>構成チームの代表者名　　　　　　　駅　長　石井征夫　　　　　　　　　　　</t>
  </si>
  <si>
    <t>平成 27年　6月　19日</t>
  </si>
  <si>
    <t>平成　27年　8月　1日</t>
  </si>
  <si>
    <t>（フリガナ）イズミダショウコウシンコウカイ　チイキノミリョクマッププロジェクト</t>
  </si>
  <si>
    <r>
      <t>「</t>
    </r>
    <r>
      <rPr>
        <b/>
        <sz val="11"/>
        <rFont val="ＭＳ 明朝"/>
        <family val="1"/>
      </rPr>
      <t>地域のみりょくマップづくり</t>
    </r>
    <r>
      <rPr>
        <sz val="11"/>
        <rFont val="ＭＳ 明朝"/>
        <family val="1"/>
      </rPr>
      <t>」　</t>
    </r>
  </si>
  <si>
    <r>
      <t>Ａ+Ｂ（又はＤ）+Ｅ　　</t>
    </r>
  </si>
  <si>
    <t>泉田商工振興会「地域のみりょくマップ」づくりプロジェクト</t>
  </si>
  <si>
    <r>
      <t>泉田商工会エリア　　　　　　</t>
    </r>
    <r>
      <rPr>
        <sz val="9"/>
        <rFont val="ＭＳ 明朝"/>
        <family val="1"/>
      </rPr>
      <t>（吉田自治会、福田自治会、半過自治会、築地自治会）</t>
    </r>
  </si>
  <si>
    <t>マップ印刷</t>
  </si>
  <si>
    <t>枚</t>
  </si>
  <si>
    <t>泉田商工振興会　みりょくマップづくり　プロジェクト</t>
  </si>
  <si>
    <t>平成27年4月　　　　　　　　　　　　　　　　　　　　　　　　　　　　　　　　　　　</t>
  </si>
  <si>
    <t>　無し</t>
  </si>
  <si>
    <t>リーダー</t>
  </si>
  <si>
    <t>メンバー</t>
  </si>
  <si>
    <t>西澤誠</t>
  </si>
  <si>
    <t>松井利光</t>
  </si>
  <si>
    <t>松井和夫</t>
  </si>
  <si>
    <t>石井孝二</t>
  </si>
  <si>
    <t>竹内哲也</t>
  </si>
  <si>
    <t>　　　5　人</t>
  </si>
  <si>
    <t>（会員数）　　　　　　　　    　　　　　　5名</t>
  </si>
  <si>
    <t>上田市吉田９２番地１０</t>
  </si>
  <si>
    <t>上田市吉田101</t>
  </si>
  <si>
    <t>上田市小泉(半過山口)２５６６−１</t>
  </si>
  <si>
    <t>上田市小泉3034</t>
  </si>
  <si>
    <t>上田市福田10-1</t>
  </si>
  <si>
    <t>　私たちが暮らす街にある「お店」や「会社(工場)」等の所在地や特徴を載せたマップをつくり全戸配布をすることにより、地域住民、地域で営業する店舗や会社自体が自分の地域に対しての興味を誘起し愛着を高めるきっかけとしたい。</t>
  </si>
  <si>
    <t>　泉田商工振興会内に組織したプロジェクトによる地域の調査・取材を行う。マップの製作と印刷～全戸配布。</t>
  </si>
  <si>
    <t>上田市　福田　10-1　</t>
  </si>
  <si>
    <t>調査・取材時使用車両借上費</t>
  </si>
  <si>
    <t>回</t>
  </si>
  <si>
    <t>吉田、福田、半過、築地全戸</t>
  </si>
  <si>
    <t>（フリガナ）タケウチ　テツヤ</t>
  </si>
  <si>
    <t>竹　内　哲　也</t>
  </si>
  <si>
    <t>半過、築地、吉田、福田自治会エリアのマップを制作する。　基盤となるマップに、「お店」「会社」を掲載・印刷し、対照エリア全戸に配布する。(1543戸)</t>
  </si>
  <si>
    <t>全戸配布する事。また、商工振興会が地域への貢献として、調査・取材を行う事。</t>
  </si>
  <si>
    <t>デザイン校正</t>
  </si>
  <si>
    <t>式</t>
  </si>
  <si>
    <t>試作品　用紙、出力等</t>
  </si>
  <si>
    <t>　それぞれの「町」には、様々な「人」が住み、様々な「仕事」があります。そして、たくさんの「お店」や「会社」がその町の暮らしを支えています。この度、私たちが展開したい「地域のみりょくマップづくり」事業は、自分たちが暮らす地域にある様々な「お店」や「会社」に焦点を絞り、地域の皆様に配布し、そこに住む方々やそこで仕事する方々が、地域に対しての興味が誘起され、愛着が高まることを目的とします。</t>
  </si>
  <si>
    <t>振興会27年度予算</t>
  </si>
  <si>
    <t>(フリガナ）イシイコウジ</t>
  </si>
  <si>
    <t>〒386-1104　上田市　福田　10-1　</t>
  </si>
  <si>
    <t>ＴＥＬ　0268(22）2268　　　　ＦＡＸ　0268（22）5583</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</si>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</sst>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quot;△ &quot;#,##0"/>
    <numFmt numFmtId="183" formatCode="#,##0.00;&quot;△ &quot;#,##0.00"/>
  </numFmts>
  <fonts count="58">
    <font>
      <sz val="11"/>
      <name val="ＭＳ Ｐゴシック"/>
      <family val="3"/>
    </font>
    <font>
      <sz val="6"/>
      <name val="ＭＳ Ｐゴシック"/>
      <family val="3"/>
    </font>
    <font>
      <sz val="9"/>
      <name val="ＭＳ Ｐゴシック"/>
      <family val="3"/>
    </font>
    <font>
      <sz val="10.5"/>
      <name val="ＭＳ 明朝"/>
      <family val="1"/>
    </font>
    <font>
      <sz val="14"/>
      <name val="ＭＳ 明朝"/>
      <family val="1"/>
    </font>
    <font>
      <sz val="14"/>
      <name val="ＭＳ Ｐゴシック"/>
      <family val="3"/>
    </font>
    <font>
      <sz val="11"/>
      <name val="ＭＳ 明朝"/>
      <family val="1"/>
    </font>
    <font>
      <sz val="12"/>
      <name val="ＭＳ 明朝"/>
      <family val="1"/>
    </font>
    <font>
      <sz val="10"/>
      <name val="ＭＳ 明朝"/>
      <family val="1"/>
    </font>
    <font>
      <sz val="8"/>
      <name val="ＭＳ 明朝"/>
      <family val="1"/>
    </font>
    <font>
      <sz val="9"/>
      <name val="ＭＳ 明朝"/>
      <family val="1"/>
    </font>
    <font>
      <sz val="13"/>
      <name val="ＭＳ 明朝"/>
      <family val="1"/>
    </font>
    <font>
      <sz val="13"/>
      <name val="ＭＳ Ｐゴシック"/>
      <family val="3"/>
    </font>
    <font>
      <u val="single"/>
      <sz val="9"/>
      <name val="ＭＳ 明朝"/>
      <family val="1"/>
    </font>
    <font>
      <sz val="12"/>
      <name val="ＭＳ Ｐゴシック"/>
      <family val="3"/>
    </font>
    <font>
      <sz val="11"/>
      <color indexed="10"/>
      <name val="ＭＳ 明朝"/>
      <family val="1"/>
    </font>
    <font>
      <sz val="9"/>
      <color indexed="10"/>
      <name val="ＭＳ 明朝"/>
      <family val="1"/>
    </font>
    <font>
      <sz val="8"/>
      <name val="ＭＳ Ｐゴシック"/>
      <family val="3"/>
    </font>
    <font>
      <sz val="10"/>
      <name val="ＭＳ Ｐゴシック"/>
      <family val="3"/>
    </font>
    <font>
      <sz val="10"/>
      <color indexed="10"/>
      <name val="ＭＳ 明朝"/>
      <family val="1"/>
    </font>
    <font>
      <sz val="8"/>
      <color indexed="10"/>
      <name val="ＭＳ 明朝"/>
      <family val="1"/>
    </font>
    <font>
      <sz val="11"/>
      <color indexed="10"/>
      <name val="ＭＳ Ｐゴシック"/>
      <family val="3"/>
    </font>
    <font>
      <sz val="3"/>
      <name val="ＭＳ 明朝"/>
      <family val="1"/>
    </font>
    <font>
      <b/>
      <sz val="11"/>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hair"/>
      <bottom style="hair"/>
    </border>
    <border>
      <left style="thin"/>
      <right style="thin"/>
      <top style="medium"/>
      <bottom style="thin"/>
    </border>
    <border>
      <left style="thin"/>
      <right style="thin"/>
      <top style="thin"/>
      <bottom style="medium"/>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style="thin"/>
      <top>
        <color indexed="63"/>
      </top>
      <bottom>
        <color indexed="63"/>
      </bottom>
    </border>
    <border>
      <left>
        <color indexed="63"/>
      </left>
      <right style="medium"/>
      <top style="thin"/>
      <bottom style="thin"/>
    </border>
    <border>
      <left style="medium"/>
      <right>
        <color indexed="63"/>
      </right>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style="thin"/>
      <right>
        <color indexed="63"/>
      </right>
      <top style="thin"/>
      <bottom style="double"/>
    </border>
    <border>
      <left style="double"/>
      <right style="thin"/>
      <top>
        <color indexed="63"/>
      </top>
      <bottom>
        <color indexed="63"/>
      </bottom>
    </border>
    <border>
      <left style="double"/>
      <right style="thin"/>
      <top>
        <color indexed="63"/>
      </top>
      <bottom style="double"/>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71">
    <xf numFmtId="0" fontId="0" fillId="0" borderId="0" xfId="0" applyAlignment="1">
      <alignment vertical="center"/>
    </xf>
    <xf numFmtId="0" fontId="0" fillId="0" borderId="0" xfId="0"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vertical="center" shrinkToFit="1"/>
    </xf>
    <xf numFmtId="0" fontId="6" fillId="0" borderId="11" xfId="0" applyFont="1" applyBorder="1" applyAlignment="1">
      <alignment vertical="center"/>
    </xf>
    <xf numFmtId="0" fontId="6" fillId="0" borderId="12" xfId="0" applyFont="1" applyBorder="1" applyAlignment="1">
      <alignment horizontal="center" vertical="center"/>
    </xf>
    <xf numFmtId="0" fontId="6" fillId="33" borderId="13" xfId="0" applyFont="1" applyFill="1" applyBorder="1" applyAlignment="1">
      <alignment horizontal="center" vertical="center"/>
    </xf>
    <xf numFmtId="0" fontId="20" fillId="0" borderId="14" xfId="0" applyFont="1" applyBorder="1" applyAlignment="1">
      <alignment vertical="center"/>
    </xf>
    <xf numFmtId="0" fontId="20" fillId="0" borderId="15" xfId="0" applyFont="1" applyBorder="1" applyAlignment="1">
      <alignment vertical="center"/>
    </xf>
    <xf numFmtId="0" fontId="9" fillId="0" borderId="16" xfId="0" applyFont="1" applyBorder="1" applyAlignment="1">
      <alignment vertical="center"/>
    </xf>
    <xf numFmtId="0" fontId="16" fillId="34" borderId="17" xfId="0" applyFont="1" applyFill="1" applyBorder="1" applyAlignment="1">
      <alignment vertical="center"/>
    </xf>
    <xf numFmtId="0" fontId="20" fillId="34" borderId="0" xfId="0" applyFont="1" applyFill="1" applyBorder="1" applyAlignment="1">
      <alignment vertical="center"/>
    </xf>
    <xf numFmtId="0" fontId="9" fillId="34" borderId="18" xfId="0" applyFont="1" applyFill="1" applyBorder="1" applyAlignment="1">
      <alignment vertical="center"/>
    </xf>
    <xf numFmtId="0" fontId="21" fillId="0" borderId="15" xfId="0" applyFont="1" applyBorder="1" applyAlignment="1">
      <alignment vertical="center"/>
    </xf>
    <xf numFmtId="0" fontId="0" fillId="0" borderId="16" xfId="0" applyBorder="1" applyAlignment="1">
      <alignment vertical="center"/>
    </xf>
    <xf numFmtId="181" fontId="0" fillId="0" borderId="0" xfId="0" applyNumberFormat="1" applyAlignment="1">
      <alignment vertical="center"/>
    </xf>
    <xf numFmtId="0" fontId="0" fillId="0" borderId="0" xfId="0" applyAlignment="1">
      <alignment horizontal="center" vertical="center"/>
    </xf>
    <xf numFmtId="182" fontId="0" fillId="0" borderId="0" xfId="0" applyNumberFormat="1" applyAlignment="1">
      <alignment vertical="center"/>
    </xf>
    <xf numFmtId="0" fontId="2" fillId="35" borderId="0" xfId="0" applyFont="1" applyFill="1" applyAlignment="1">
      <alignment vertical="top"/>
    </xf>
    <xf numFmtId="0" fontId="0" fillId="35" borderId="0" xfId="0" applyFill="1" applyAlignment="1">
      <alignment vertical="center"/>
    </xf>
    <xf numFmtId="181" fontId="0" fillId="35" borderId="0" xfId="0" applyNumberFormat="1" applyFill="1" applyAlignment="1">
      <alignment vertical="center"/>
    </xf>
    <xf numFmtId="0" fontId="0" fillId="35" borderId="0" xfId="0" applyFill="1" applyAlignment="1">
      <alignment horizontal="center" vertical="center"/>
    </xf>
    <xf numFmtId="182" fontId="0" fillId="35" borderId="0" xfId="0" applyNumberFormat="1" applyFill="1" applyAlignment="1">
      <alignment vertical="center"/>
    </xf>
    <xf numFmtId="0" fontId="6" fillId="35" borderId="19" xfId="0" applyFont="1" applyFill="1" applyBorder="1" applyAlignment="1">
      <alignment horizontal="center" vertical="center"/>
    </xf>
    <xf numFmtId="181" fontId="6" fillId="35" borderId="19" xfId="0" applyNumberFormat="1" applyFont="1" applyFill="1" applyBorder="1" applyAlignment="1">
      <alignment horizontal="center" vertical="center"/>
    </xf>
    <xf numFmtId="182" fontId="6" fillId="35" borderId="19" xfId="0" applyNumberFormat="1" applyFont="1" applyFill="1" applyBorder="1" applyAlignment="1">
      <alignment horizontal="center" vertical="center"/>
    </xf>
    <xf numFmtId="0" fontId="6" fillId="35" borderId="19" xfId="0" applyFont="1" applyFill="1" applyBorder="1" applyAlignment="1">
      <alignment vertical="center"/>
    </xf>
    <xf numFmtId="181" fontId="6" fillId="35" borderId="19" xfId="0" applyNumberFormat="1" applyFont="1" applyFill="1" applyBorder="1" applyAlignment="1">
      <alignment vertical="center"/>
    </xf>
    <xf numFmtId="182" fontId="6" fillId="35" borderId="19" xfId="0" applyNumberFormat="1" applyFont="1" applyFill="1" applyBorder="1" applyAlignment="1">
      <alignment vertical="center"/>
    </xf>
    <xf numFmtId="181" fontId="6" fillId="35" borderId="20" xfId="0" applyNumberFormat="1" applyFont="1" applyFill="1" applyBorder="1" applyAlignment="1">
      <alignment vertical="center"/>
    </xf>
    <xf numFmtId="0" fontId="6" fillId="35" borderId="20" xfId="0" applyFont="1" applyFill="1" applyBorder="1" applyAlignment="1">
      <alignment horizontal="center" vertical="center"/>
    </xf>
    <xf numFmtId="182" fontId="6" fillId="35" borderId="21" xfId="0" applyNumberFormat="1" applyFont="1" applyFill="1" applyBorder="1" applyAlignment="1">
      <alignment vertical="center"/>
    </xf>
    <xf numFmtId="0" fontId="0" fillId="35" borderId="0" xfId="0" applyFill="1" applyAlignment="1">
      <alignment vertical="center" shrinkToFit="1"/>
    </xf>
    <xf numFmtId="0" fontId="6" fillId="35" borderId="19" xfId="0" applyFont="1" applyFill="1" applyBorder="1" applyAlignment="1">
      <alignment horizontal="center" vertical="center" shrinkToFit="1"/>
    </xf>
    <xf numFmtId="0" fontId="6" fillId="35" borderId="19" xfId="0" applyFont="1" applyFill="1" applyBorder="1" applyAlignment="1">
      <alignment vertical="center" shrinkToFit="1"/>
    </xf>
    <xf numFmtId="0" fontId="6" fillId="35" borderId="20" xfId="0" applyFont="1" applyFill="1" applyBorder="1" applyAlignment="1">
      <alignment vertical="center" shrinkToFit="1"/>
    </xf>
    <xf numFmtId="0" fontId="0" fillId="0" borderId="0" xfId="0" applyAlignment="1">
      <alignment vertical="center" shrinkToFit="1"/>
    </xf>
    <xf numFmtId="181" fontId="6" fillId="35" borderId="20" xfId="0" applyNumberFormat="1" applyFont="1" applyFill="1" applyBorder="1" applyAlignment="1">
      <alignment horizontal="left" vertical="center"/>
    </xf>
    <xf numFmtId="0" fontId="6" fillId="35" borderId="20" xfId="0" applyFont="1" applyFill="1" applyBorder="1" applyAlignment="1">
      <alignment horizontal="left" vertical="center"/>
    </xf>
    <xf numFmtId="182" fontId="6" fillId="35" borderId="21" xfId="0" applyNumberFormat="1" applyFont="1" applyFill="1" applyBorder="1" applyAlignment="1">
      <alignment horizontal="left" vertical="center"/>
    </xf>
    <xf numFmtId="182" fontId="23" fillId="35" borderId="19" xfId="0" applyNumberFormat="1" applyFont="1" applyFill="1" applyBorder="1" applyAlignment="1">
      <alignment vertical="center"/>
    </xf>
    <xf numFmtId="181" fontId="6" fillId="35" borderId="0" xfId="0" applyNumberFormat="1" applyFont="1" applyFill="1" applyAlignment="1">
      <alignment vertical="center"/>
    </xf>
    <xf numFmtId="0" fontId="6" fillId="35" borderId="0" xfId="0" applyFont="1" applyFill="1" applyAlignment="1">
      <alignment horizontal="center" vertical="center"/>
    </xf>
    <xf numFmtId="182" fontId="6" fillId="35" borderId="0" xfId="0" applyNumberFormat="1" applyFont="1" applyFill="1" applyAlignment="1">
      <alignment vertical="center"/>
    </xf>
    <xf numFmtId="0" fontId="6" fillId="35" borderId="20" xfId="0" applyFont="1" applyFill="1" applyBorder="1" applyAlignment="1">
      <alignment horizontal="left" vertical="center" shrinkToFit="1"/>
    </xf>
    <xf numFmtId="0" fontId="10" fillId="35" borderId="19" xfId="0" applyFont="1" applyFill="1" applyBorder="1" applyAlignment="1">
      <alignment vertical="center" wrapText="1"/>
    </xf>
    <xf numFmtId="0" fontId="6" fillId="35" borderId="22" xfId="0" applyFont="1" applyFill="1" applyBorder="1" applyAlignment="1">
      <alignment vertical="center"/>
    </xf>
    <xf numFmtId="0" fontId="6" fillId="35" borderId="23" xfId="0" applyFont="1" applyFill="1" applyBorder="1" applyAlignment="1">
      <alignment vertical="center"/>
    </xf>
    <xf numFmtId="0" fontId="6" fillId="35" borderId="24" xfId="0" applyFont="1" applyFill="1" applyBorder="1" applyAlignment="1">
      <alignment vertical="center"/>
    </xf>
    <xf numFmtId="0" fontId="6" fillId="35" borderId="0" xfId="0" applyFont="1" applyFill="1" applyAlignment="1">
      <alignment vertical="center"/>
    </xf>
    <xf numFmtId="0" fontId="4" fillId="35" borderId="0" xfId="0" applyFont="1" applyFill="1" applyAlignment="1">
      <alignment horizontal="center" vertical="center"/>
    </xf>
    <xf numFmtId="0" fontId="6" fillId="35" borderId="19" xfId="0" applyFont="1" applyFill="1" applyBorder="1" applyAlignment="1">
      <alignment horizontal="left" vertical="center"/>
    </xf>
    <xf numFmtId="0" fontId="5" fillId="35" borderId="0" xfId="0" applyFont="1" applyFill="1" applyAlignment="1">
      <alignment vertical="center"/>
    </xf>
    <xf numFmtId="0" fontId="0" fillId="35" borderId="0" xfId="0" applyFill="1" applyAlignment="1">
      <alignment vertical="center"/>
    </xf>
    <xf numFmtId="0" fontId="6" fillId="35" borderId="0" xfId="0" applyFont="1" applyFill="1" applyAlignment="1">
      <alignment horizontal="right" vertical="center"/>
    </xf>
    <xf numFmtId="0" fontId="2" fillId="35" borderId="0" xfId="0" applyFont="1" applyFill="1" applyAlignment="1">
      <alignment vertical="center"/>
    </xf>
    <xf numFmtId="0" fontId="3" fillId="35" borderId="14" xfId="0" applyFont="1" applyFill="1" applyBorder="1" applyAlignment="1">
      <alignment horizontal="center" vertical="center"/>
    </xf>
    <xf numFmtId="0" fontId="8" fillId="35" borderId="25" xfId="0" applyFont="1" applyFill="1" applyBorder="1" applyAlignment="1">
      <alignment vertical="center"/>
    </xf>
    <xf numFmtId="0" fontId="6" fillId="35" borderId="26" xfId="0" applyFont="1" applyFill="1" applyBorder="1" applyAlignment="1">
      <alignment vertical="center"/>
    </xf>
    <xf numFmtId="0" fontId="18" fillId="35" borderId="0" xfId="0" applyFont="1" applyFill="1" applyAlignment="1">
      <alignment vertical="center"/>
    </xf>
    <xf numFmtId="0" fontId="9" fillId="35" borderId="19" xfId="0" applyFont="1" applyFill="1" applyBorder="1" applyAlignment="1">
      <alignment vertical="center" wrapText="1"/>
    </xf>
    <xf numFmtId="0" fontId="4" fillId="35" borderId="0" xfId="0" applyFont="1" applyFill="1" applyAlignment="1">
      <alignment horizontal="center" vertical="center"/>
    </xf>
    <xf numFmtId="0" fontId="5" fillId="35" borderId="0" xfId="0" applyFont="1" applyFill="1" applyAlignment="1">
      <alignment vertical="center"/>
    </xf>
    <xf numFmtId="0" fontId="6" fillId="35" borderId="17" xfId="0" applyFont="1" applyFill="1" applyBorder="1" applyAlignment="1">
      <alignment horizontal="left" vertical="top"/>
    </xf>
    <xf numFmtId="0" fontId="6" fillId="35" borderId="0" xfId="0" applyFont="1" applyFill="1" applyBorder="1" applyAlignment="1">
      <alignment horizontal="left" vertical="top"/>
    </xf>
    <xf numFmtId="0" fontId="6" fillId="35" borderId="18" xfId="0" applyFont="1" applyFill="1" applyBorder="1" applyAlignment="1">
      <alignment horizontal="left" vertical="top"/>
    </xf>
    <xf numFmtId="0" fontId="6" fillId="35" borderId="27" xfId="0" applyFont="1" applyFill="1" applyBorder="1" applyAlignment="1">
      <alignment horizontal="left" vertical="top"/>
    </xf>
    <xf numFmtId="0" fontId="6" fillId="35" borderId="28" xfId="0" applyFont="1" applyFill="1" applyBorder="1" applyAlignment="1">
      <alignment horizontal="left" vertical="top"/>
    </xf>
    <xf numFmtId="0" fontId="6" fillId="35" borderId="29" xfId="0" applyFont="1" applyFill="1" applyBorder="1" applyAlignment="1">
      <alignment horizontal="left" vertical="top"/>
    </xf>
    <xf numFmtId="0" fontId="8" fillId="35" borderId="0" xfId="0" applyFont="1" applyFill="1" applyAlignment="1">
      <alignment vertical="center"/>
    </xf>
    <xf numFmtId="0" fontId="18" fillId="0" borderId="0" xfId="0" applyFont="1" applyAlignment="1">
      <alignment vertical="center"/>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shrinkToFit="1"/>
    </xf>
    <xf numFmtId="0" fontId="6" fillId="0" borderId="17" xfId="0" applyFont="1" applyBorder="1" applyAlignment="1">
      <alignment horizontal="center" vertical="center" textRotation="255"/>
    </xf>
    <xf numFmtId="0" fontId="6" fillId="35" borderId="15" xfId="0" applyFont="1" applyFill="1" applyBorder="1" applyAlignment="1">
      <alignment horizontal="center" vertical="center"/>
    </xf>
    <xf numFmtId="0" fontId="4" fillId="35" borderId="0" xfId="0" applyFont="1" applyFill="1" applyAlignment="1">
      <alignment horizontal="center" vertical="center"/>
    </xf>
    <xf numFmtId="0" fontId="6" fillId="35" borderId="14" xfId="0" applyFont="1" applyFill="1" applyBorder="1" applyAlignment="1">
      <alignment horizontal="center" vertical="center" textRotation="255"/>
    </xf>
    <xf numFmtId="38" fontId="6" fillId="35" borderId="15" xfId="48" applyFont="1" applyFill="1" applyBorder="1" applyAlignment="1">
      <alignment horizontal="right" vertical="center"/>
    </xf>
    <xf numFmtId="38" fontId="6" fillId="35" borderId="15" xfId="48" applyFont="1" applyFill="1" applyBorder="1" applyAlignment="1">
      <alignment horizontal="center" vertical="center"/>
    </xf>
    <xf numFmtId="38" fontId="2" fillId="35" borderId="15" xfId="48" applyFont="1" applyFill="1" applyBorder="1" applyAlignment="1">
      <alignment horizontal="center" vertical="top"/>
    </xf>
    <xf numFmtId="0" fontId="9" fillId="35" borderId="15" xfId="0" applyFont="1"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6" fillId="35" borderId="30" xfId="0" applyFont="1" applyFill="1" applyBorder="1" applyAlignment="1">
      <alignment vertical="center"/>
    </xf>
    <xf numFmtId="0" fontId="6" fillId="35" borderId="15" xfId="0" applyFont="1" applyFill="1" applyBorder="1" applyAlignment="1">
      <alignment vertical="center"/>
    </xf>
    <xf numFmtId="0" fontId="8" fillId="35" borderId="19" xfId="0" applyFont="1" applyFill="1" applyBorder="1" applyAlignment="1">
      <alignment vertical="center" wrapText="1"/>
    </xf>
    <xf numFmtId="0" fontId="6" fillId="35" borderId="31" xfId="0" applyFont="1" applyFill="1" applyBorder="1" applyAlignment="1">
      <alignment vertical="center"/>
    </xf>
    <xf numFmtId="0" fontId="6" fillId="35" borderId="10"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10" fillId="35" borderId="10" xfId="0" applyFont="1" applyFill="1" applyBorder="1" applyAlignment="1">
      <alignment horizontal="center" vertical="center" wrapText="1" shrinkToFit="1"/>
    </xf>
    <xf numFmtId="0" fontId="8" fillId="35" borderId="14"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15" xfId="0" applyFill="1" applyBorder="1" applyAlignment="1">
      <alignment vertical="center"/>
    </xf>
    <xf numFmtId="0" fontId="0" fillId="35" borderId="16" xfId="0" applyFill="1" applyBorder="1" applyAlignment="1">
      <alignment vertical="center"/>
    </xf>
    <xf numFmtId="0" fontId="6" fillId="35" borderId="0" xfId="0" applyFont="1" applyFill="1" applyBorder="1" applyAlignment="1">
      <alignment vertical="center"/>
    </xf>
    <xf numFmtId="0" fontId="8" fillId="35" borderId="32" xfId="0" applyFont="1" applyFill="1" applyBorder="1" applyAlignment="1">
      <alignment horizontal="center" vertical="center"/>
    </xf>
    <xf numFmtId="0" fontId="8" fillId="35" borderId="33" xfId="0" applyFont="1" applyFill="1" applyBorder="1" applyAlignment="1">
      <alignment vertical="center" wrapText="1"/>
    </xf>
    <xf numFmtId="0" fontId="0" fillId="35" borderId="0" xfId="0" applyFill="1" applyBorder="1" applyAlignment="1">
      <alignment vertical="center"/>
    </xf>
    <xf numFmtId="0" fontId="8" fillId="35" borderId="14" xfId="0" applyFont="1" applyFill="1" applyBorder="1" applyAlignment="1">
      <alignment horizontal="left" vertical="top" wrapText="1"/>
    </xf>
    <xf numFmtId="0" fontId="8" fillId="35" borderId="15" xfId="0" applyFont="1" applyFill="1" applyBorder="1" applyAlignment="1">
      <alignment horizontal="left" vertical="top" wrapText="1"/>
    </xf>
    <xf numFmtId="0" fontId="8" fillId="35" borderId="16" xfId="0" applyFont="1" applyFill="1" applyBorder="1" applyAlignment="1">
      <alignment horizontal="left" vertical="top" wrapText="1"/>
    </xf>
    <xf numFmtId="0" fontId="6" fillId="35" borderId="14"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28" xfId="0" applyFont="1" applyFill="1" applyBorder="1" applyAlignment="1">
      <alignment horizontal="left" vertical="center" wrapText="1"/>
    </xf>
    <xf numFmtId="0" fontId="8" fillId="35" borderId="17" xfId="0" applyFont="1" applyFill="1" applyBorder="1" applyAlignment="1">
      <alignment/>
    </xf>
    <xf numFmtId="0" fontId="8" fillId="35" borderId="0" xfId="0" applyFont="1" applyFill="1" applyBorder="1" applyAlignment="1">
      <alignment/>
    </xf>
    <xf numFmtId="0" fontId="8" fillId="35" borderId="18" xfId="0" applyFont="1" applyFill="1" applyBorder="1" applyAlignment="1">
      <alignment/>
    </xf>
    <xf numFmtId="0" fontId="6" fillId="35" borderId="31" xfId="0" applyFont="1" applyFill="1" applyBorder="1" applyAlignment="1">
      <alignment vertical="center"/>
    </xf>
    <xf numFmtId="0" fontId="6" fillId="35" borderId="20" xfId="0" applyFont="1" applyFill="1" applyBorder="1" applyAlignment="1">
      <alignment vertical="center"/>
    </xf>
    <xf numFmtId="0" fontId="6" fillId="35" borderId="34" xfId="0" applyFont="1" applyFill="1" applyBorder="1" applyAlignment="1">
      <alignment vertical="center"/>
    </xf>
    <xf numFmtId="0" fontId="6" fillId="35" borderId="35" xfId="0" applyFont="1" applyFill="1" applyBorder="1" applyAlignment="1">
      <alignment vertical="center"/>
    </xf>
    <xf numFmtId="0" fontId="6" fillId="35" borderId="36" xfId="0" applyFont="1" applyFill="1" applyBorder="1" applyAlignment="1">
      <alignment vertical="center"/>
    </xf>
    <xf numFmtId="0" fontId="6" fillId="35" borderId="37" xfId="0" applyFont="1" applyFill="1" applyBorder="1" applyAlignment="1">
      <alignment vertical="center"/>
    </xf>
    <xf numFmtId="0" fontId="6" fillId="35" borderId="38" xfId="0" applyFont="1" applyFill="1" applyBorder="1" applyAlignment="1">
      <alignment/>
    </xf>
    <xf numFmtId="0" fontId="6" fillId="35" borderId="39" xfId="0" applyFont="1" applyFill="1" applyBorder="1" applyAlignment="1">
      <alignment/>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39" xfId="0" applyFont="1" applyFill="1" applyBorder="1" applyAlignment="1">
      <alignment horizontal="left"/>
    </xf>
    <xf numFmtId="0" fontId="6" fillId="35" borderId="40" xfId="0" applyFont="1" applyFill="1" applyBorder="1" applyAlignment="1">
      <alignment horizontal="left"/>
    </xf>
    <xf numFmtId="0" fontId="6" fillId="35" borderId="28" xfId="0" applyFont="1" applyFill="1" applyBorder="1" applyAlignment="1">
      <alignment horizontal="left" vertical="center"/>
    </xf>
    <xf numFmtId="0" fontId="6" fillId="35" borderId="29" xfId="0" applyFont="1" applyFill="1" applyBorder="1" applyAlignment="1">
      <alignment horizontal="left" vertical="center"/>
    </xf>
    <xf numFmtId="0" fontId="6" fillId="35" borderId="14" xfId="0" applyFont="1" applyFill="1" applyBorder="1" applyAlignment="1">
      <alignment vertical="center"/>
    </xf>
    <xf numFmtId="0" fontId="6" fillId="35" borderId="15" xfId="0" applyFont="1" applyFill="1" applyBorder="1" applyAlignment="1">
      <alignment vertical="center"/>
    </xf>
    <xf numFmtId="0" fontId="6" fillId="35" borderId="16" xfId="0" applyFont="1" applyFill="1" applyBorder="1" applyAlignment="1">
      <alignment vertical="center"/>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wrapText="1"/>
    </xf>
    <xf numFmtId="0" fontId="0" fillId="35" borderId="33" xfId="0" applyFill="1" applyBorder="1" applyAlignment="1">
      <alignment horizontal="center" vertical="center"/>
    </xf>
    <xf numFmtId="0" fontId="8" fillId="35" borderId="41" xfId="0" applyFont="1" applyFill="1" applyBorder="1" applyAlignment="1">
      <alignment horizontal="center" vertical="center"/>
    </xf>
    <xf numFmtId="0" fontId="8" fillId="35" borderId="42"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18" fillId="35" borderId="0" xfId="0" applyFont="1" applyFill="1" applyAlignment="1">
      <alignment horizontal="left" vertical="top" wrapText="1"/>
    </xf>
    <xf numFmtId="0" fontId="18" fillId="35" borderId="44" xfId="0" applyFont="1" applyFill="1" applyBorder="1" applyAlignment="1">
      <alignment horizontal="left" vertical="top"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xf>
    <xf numFmtId="0" fontId="10" fillId="35" borderId="45" xfId="0" applyFont="1" applyFill="1" applyBorder="1" applyAlignment="1">
      <alignment horizontal="center" vertical="center" wrapText="1"/>
    </xf>
    <xf numFmtId="0" fontId="10" fillId="35" borderId="46" xfId="0" applyFont="1" applyFill="1" applyBorder="1" applyAlignment="1">
      <alignment horizontal="center" vertical="center" wrapText="1"/>
    </xf>
    <xf numFmtId="0" fontId="24" fillId="35" borderId="20" xfId="0" applyFont="1" applyFill="1" applyBorder="1" applyAlignment="1">
      <alignment horizontal="left" vertical="center" wrapText="1"/>
    </xf>
    <xf numFmtId="0" fontId="24" fillId="35" borderId="34" xfId="0" applyFont="1" applyFill="1" applyBorder="1" applyAlignment="1">
      <alignment horizontal="left" vertical="center" wrapText="1"/>
    </xf>
    <xf numFmtId="0" fontId="6" fillId="35" borderId="20" xfId="0" applyFont="1" applyFill="1" applyBorder="1" applyAlignment="1">
      <alignment horizontal="left" vertical="center"/>
    </xf>
    <xf numFmtId="0" fontId="6" fillId="35" borderId="14" xfId="0" applyFont="1" applyFill="1" applyBorder="1" applyAlignment="1">
      <alignment vertical="center" wrapText="1"/>
    </xf>
    <xf numFmtId="0" fontId="6" fillId="35" borderId="15" xfId="0" applyFont="1" applyFill="1" applyBorder="1" applyAlignment="1">
      <alignment vertical="center" wrapText="1"/>
    </xf>
    <xf numFmtId="0" fontId="6" fillId="35" borderId="16" xfId="0" applyFont="1" applyFill="1" applyBorder="1" applyAlignment="1">
      <alignment vertical="center" wrapText="1"/>
    </xf>
    <xf numFmtId="0" fontId="6" fillId="35" borderId="31" xfId="0" applyFont="1" applyFill="1" applyBorder="1" applyAlignment="1">
      <alignment vertical="top"/>
    </xf>
    <xf numFmtId="0" fontId="6" fillId="35" borderId="20" xfId="0" applyFont="1" applyFill="1" applyBorder="1" applyAlignment="1">
      <alignment vertical="top"/>
    </xf>
    <xf numFmtId="0" fontId="6" fillId="35" borderId="34" xfId="0" applyFont="1" applyFill="1" applyBorder="1" applyAlignment="1">
      <alignment vertical="top"/>
    </xf>
    <xf numFmtId="0" fontId="6" fillId="35" borderId="11" xfId="0" applyFont="1" applyFill="1" applyBorder="1" applyAlignment="1">
      <alignment horizontal="center" vertical="center" wrapText="1"/>
    </xf>
    <xf numFmtId="0" fontId="6" fillId="35" borderId="47" xfId="0" applyFont="1" applyFill="1" applyBorder="1" applyAlignment="1">
      <alignment horizontal="center" vertical="center" wrapText="1"/>
    </xf>
    <xf numFmtId="0" fontId="8" fillId="35" borderId="38" xfId="0" applyFont="1" applyFill="1" applyBorder="1" applyAlignment="1">
      <alignment horizontal="left" vertical="center" wrapText="1"/>
    </xf>
    <xf numFmtId="0" fontId="8" fillId="35" borderId="39" xfId="0" applyFont="1" applyFill="1" applyBorder="1" applyAlignment="1">
      <alignment horizontal="left" vertical="center" wrapText="1"/>
    </xf>
    <xf numFmtId="0" fontId="8" fillId="35" borderId="40" xfId="0" applyFont="1" applyFill="1" applyBorder="1" applyAlignment="1">
      <alignment horizontal="left" vertical="center" wrapText="1"/>
    </xf>
    <xf numFmtId="0" fontId="8" fillId="35" borderId="27" xfId="0" applyFont="1" applyFill="1" applyBorder="1" applyAlignment="1">
      <alignment horizontal="left" vertical="center" wrapText="1"/>
    </xf>
    <xf numFmtId="0" fontId="8" fillId="35" borderId="28" xfId="0" applyFont="1" applyFill="1" applyBorder="1" applyAlignment="1">
      <alignment horizontal="left" vertical="center" wrapText="1"/>
    </xf>
    <xf numFmtId="0" fontId="8" fillId="35" borderId="29" xfId="0" applyFont="1" applyFill="1" applyBorder="1" applyAlignment="1">
      <alignment horizontal="left" vertical="center" wrapText="1"/>
    </xf>
    <xf numFmtId="0" fontId="8" fillId="35" borderId="38" xfId="0" applyFont="1" applyFill="1" applyBorder="1" applyAlignment="1">
      <alignment horizontal="left" vertical="top" wrapText="1"/>
    </xf>
    <xf numFmtId="0" fontId="8" fillId="35" borderId="39" xfId="0" applyFont="1" applyFill="1" applyBorder="1" applyAlignment="1">
      <alignment horizontal="left" vertical="top" wrapText="1"/>
    </xf>
    <xf numFmtId="0" fontId="8" fillId="35" borderId="40" xfId="0" applyFont="1" applyFill="1" applyBorder="1" applyAlignment="1">
      <alignment horizontal="left" vertical="top" wrapText="1"/>
    </xf>
    <xf numFmtId="0" fontId="6" fillId="35" borderId="38" xfId="0" applyFont="1" applyFill="1" applyBorder="1" applyAlignment="1">
      <alignment horizontal="center" vertical="center"/>
    </xf>
    <xf numFmtId="0" fontId="6" fillId="35" borderId="11" xfId="0" applyFont="1" applyFill="1" applyBorder="1" applyAlignment="1">
      <alignment horizontal="left" wrapText="1"/>
    </xf>
    <xf numFmtId="0" fontId="6" fillId="35" borderId="48" xfId="0" applyFont="1" applyFill="1" applyBorder="1" applyAlignment="1">
      <alignment horizontal="left"/>
    </xf>
    <xf numFmtId="0" fontId="6" fillId="35" borderId="47" xfId="0" applyFont="1" applyFill="1" applyBorder="1" applyAlignment="1">
      <alignment horizontal="left"/>
    </xf>
    <xf numFmtId="0" fontId="10" fillId="35" borderId="14" xfId="0" applyFont="1" applyFill="1" applyBorder="1" applyAlignment="1">
      <alignment horizontal="left" vertical="center" wrapText="1"/>
    </xf>
    <xf numFmtId="0" fontId="10" fillId="35" borderId="15" xfId="0" applyFont="1" applyFill="1" applyBorder="1" applyAlignment="1">
      <alignment horizontal="left" vertical="center" wrapText="1"/>
    </xf>
    <xf numFmtId="0" fontId="10" fillId="35" borderId="16" xfId="0" applyFont="1" applyFill="1" applyBorder="1" applyAlignment="1">
      <alignment horizontal="left" vertical="center" wrapText="1"/>
    </xf>
    <xf numFmtId="0" fontId="4" fillId="35" borderId="0" xfId="0" applyFont="1" applyFill="1" applyAlignment="1">
      <alignment horizontal="center" vertical="center"/>
    </xf>
    <xf numFmtId="0" fontId="5" fillId="35" borderId="0" xfId="0" applyFont="1" applyFill="1" applyAlignment="1">
      <alignment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49" xfId="0" applyFont="1" applyFill="1" applyBorder="1" applyAlignment="1">
      <alignment horizontal="center" vertical="center"/>
    </xf>
    <xf numFmtId="0" fontId="3" fillId="35" borderId="50" xfId="0" applyFont="1" applyFill="1" applyBorder="1" applyAlignment="1">
      <alignment horizontal="center" vertical="center"/>
    </xf>
    <xf numFmtId="0" fontId="3" fillId="35" borderId="30" xfId="0" applyFont="1" applyFill="1" applyBorder="1" applyAlignment="1">
      <alignment horizontal="center" vertical="center"/>
    </xf>
    <xf numFmtId="0" fontId="6" fillId="35" borderId="30" xfId="0" applyFont="1" applyFill="1" applyBorder="1" applyAlignment="1">
      <alignment vertical="center"/>
    </xf>
    <xf numFmtId="0" fontId="6" fillId="35" borderId="11" xfId="0" applyFont="1" applyFill="1" applyBorder="1" applyAlignment="1">
      <alignment horizontal="center" vertical="center" shrinkToFit="1"/>
    </xf>
    <xf numFmtId="0" fontId="6" fillId="35" borderId="47" xfId="0" applyFont="1" applyFill="1" applyBorder="1" applyAlignment="1">
      <alignment horizontal="center" vertical="center" shrinkToFit="1"/>
    </xf>
    <xf numFmtId="0" fontId="6" fillId="35" borderId="51" xfId="0" applyFont="1" applyFill="1" applyBorder="1" applyAlignment="1">
      <alignment vertical="top"/>
    </xf>
    <xf numFmtId="0" fontId="6" fillId="35" borderId="52" xfId="0" applyFont="1" applyFill="1" applyBorder="1" applyAlignment="1">
      <alignment vertical="top"/>
    </xf>
    <xf numFmtId="0" fontId="6" fillId="35" borderId="53" xfId="0" applyFont="1" applyFill="1" applyBorder="1" applyAlignment="1">
      <alignment vertical="center"/>
    </xf>
    <xf numFmtId="0" fontId="6" fillId="35" borderId="27" xfId="0" applyFont="1" applyFill="1" applyBorder="1" applyAlignment="1">
      <alignment vertical="center"/>
    </xf>
    <xf numFmtId="0" fontId="6" fillId="35" borderId="28" xfId="0" applyFont="1" applyFill="1" applyBorder="1" applyAlignment="1">
      <alignment vertical="center"/>
    </xf>
    <xf numFmtId="0" fontId="6" fillId="35" borderId="29" xfId="0" applyFont="1" applyFill="1" applyBorder="1" applyAlignment="1">
      <alignment vertical="center"/>
    </xf>
    <xf numFmtId="0" fontId="6" fillId="35" borderId="11" xfId="0" applyFont="1" applyFill="1" applyBorder="1" applyAlignment="1">
      <alignment horizontal="center" vertical="center"/>
    </xf>
    <xf numFmtId="0" fontId="6" fillId="35" borderId="47" xfId="0" applyFont="1" applyFill="1" applyBorder="1" applyAlignment="1">
      <alignment horizontal="center" vertical="center"/>
    </xf>
    <xf numFmtId="0" fontId="10" fillId="35" borderId="51" xfId="0" applyFont="1" applyFill="1" applyBorder="1" applyAlignment="1">
      <alignment vertical="center" wrapText="1" shrinkToFit="1"/>
    </xf>
    <xf numFmtId="0" fontId="10" fillId="35" borderId="52" xfId="0" applyFont="1" applyFill="1" applyBorder="1" applyAlignment="1">
      <alignment vertical="center" wrapText="1" shrinkToFit="1"/>
    </xf>
    <xf numFmtId="0" fontId="10" fillId="35" borderId="53" xfId="0" applyFont="1" applyFill="1" applyBorder="1" applyAlignment="1">
      <alignment vertical="center" wrapText="1" shrinkToFit="1"/>
    </xf>
    <xf numFmtId="0" fontId="6" fillId="35" borderId="17"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8" fillId="35" borderId="47" xfId="0" applyFont="1" applyFill="1" applyBorder="1" applyAlignment="1">
      <alignment horizontal="center" vertical="center" wrapText="1"/>
    </xf>
    <xf numFmtId="0" fontId="8" fillId="35" borderId="10" xfId="0" applyFont="1" applyFill="1" applyBorder="1" applyAlignment="1">
      <alignment horizontal="center" vertical="center"/>
    </xf>
    <xf numFmtId="0" fontId="9" fillId="35" borderId="54" xfId="0" applyFont="1" applyFill="1" applyBorder="1" applyAlignment="1">
      <alignment horizontal="center" wrapText="1"/>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37" xfId="0" applyFont="1" applyFill="1" applyBorder="1" applyAlignment="1">
      <alignment horizontal="center" vertical="center"/>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6" fillId="35" borderId="29" xfId="0" applyFont="1" applyFill="1" applyBorder="1" applyAlignment="1">
      <alignment horizontal="center" vertical="center" wrapText="1"/>
    </xf>
    <xf numFmtId="0" fontId="10" fillId="35" borderId="55" xfId="0" applyFont="1" applyFill="1" applyBorder="1" applyAlignment="1">
      <alignment horizontal="center" vertical="center" wrapText="1"/>
    </xf>
    <xf numFmtId="0" fontId="10" fillId="35" borderId="56" xfId="0" applyFont="1" applyFill="1" applyBorder="1" applyAlignment="1">
      <alignment horizontal="center" vertical="center" wrapText="1"/>
    </xf>
    <xf numFmtId="0" fontId="10" fillId="35" borderId="57"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8" fillId="35" borderId="39" xfId="0" applyFont="1" applyFill="1" applyBorder="1" applyAlignment="1">
      <alignment vertical="center"/>
    </xf>
    <xf numFmtId="0" fontId="8" fillId="35" borderId="40" xfId="0" applyFont="1" applyFill="1" applyBorder="1" applyAlignment="1">
      <alignment vertical="center"/>
    </xf>
    <xf numFmtId="38" fontId="6" fillId="0" borderId="38" xfId="48" applyFont="1" applyFill="1" applyBorder="1" applyAlignment="1">
      <alignment horizontal="center" vertical="center"/>
    </xf>
    <xf numFmtId="38" fontId="6" fillId="0" borderId="40" xfId="48" applyFont="1" applyFill="1" applyBorder="1" applyAlignment="1">
      <alignment horizontal="center" vertical="center"/>
    </xf>
    <xf numFmtId="38" fontId="6" fillId="0" borderId="17" xfId="48" applyFont="1" applyFill="1" applyBorder="1" applyAlignment="1">
      <alignment horizontal="center" vertical="center"/>
    </xf>
    <xf numFmtId="38" fontId="6" fillId="0" borderId="18" xfId="48" applyFont="1" applyFill="1" applyBorder="1" applyAlignment="1">
      <alignment horizontal="center" vertical="center"/>
    </xf>
    <xf numFmtId="0" fontId="6" fillId="33" borderId="11" xfId="0" applyFont="1" applyFill="1" applyBorder="1" applyAlignment="1">
      <alignment horizontal="center" vertical="center"/>
    </xf>
    <xf numFmtId="0" fontId="6" fillId="33" borderId="48" xfId="0" applyFont="1" applyFill="1" applyBorder="1" applyAlignment="1">
      <alignment horizontal="center" vertical="center"/>
    </xf>
    <xf numFmtId="0" fontId="6" fillId="0" borderId="11" xfId="0" applyFont="1" applyBorder="1" applyAlignment="1">
      <alignment horizontal="left" vertical="center"/>
    </xf>
    <xf numFmtId="0" fontId="6" fillId="0" borderId="48" xfId="0" applyFont="1" applyBorder="1" applyAlignment="1">
      <alignment horizontal="left" vertical="center"/>
    </xf>
    <xf numFmtId="38" fontId="6" fillId="33" borderId="11" xfId="48" applyFont="1" applyFill="1" applyBorder="1" applyAlignment="1">
      <alignment horizontal="center" vertical="center"/>
    </xf>
    <xf numFmtId="38" fontId="6" fillId="33" borderId="48" xfId="48" applyFont="1" applyFill="1" applyBorder="1" applyAlignment="1">
      <alignment horizontal="center" vertical="center"/>
    </xf>
    <xf numFmtId="38" fontId="6" fillId="0" borderId="38" xfId="48" applyFont="1" applyFill="1" applyBorder="1" applyAlignment="1">
      <alignment horizontal="center" vertical="center" wrapText="1"/>
    </xf>
    <xf numFmtId="38" fontId="6" fillId="0" borderId="40" xfId="48" applyFont="1" applyFill="1" applyBorder="1" applyAlignment="1">
      <alignment horizontal="center" vertical="center" wrapText="1"/>
    </xf>
    <xf numFmtId="38" fontId="6" fillId="0" borderId="15" xfId="48"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8" fontId="10" fillId="0" borderId="14" xfId="48" applyFont="1" applyFill="1" applyBorder="1" applyAlignment="1">
      <alignment horizontal="center" vertical="top" wrapText="1"/>
    </xf>
    <xf numFmtId="38" fontId="10" fillId="0" borderId="16" xfId="48" applyFont="1" applyFill="1" applyBorder="1" applyAlignment="1">
      <alignment horizontal="center" vertical="top" wrapText="1"/>
    </xf>
    <xf numFmtId="0" fontId="6"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38" fontId="6" fillId="33" borderId="10" xfId="48" applyFont="1" applyFill="1" applyBorder="1" applyAlignment="1">
      <alignment horizontal="center" vertical="center"/>
    </xf>
    <xf numFmtId="0" fontId="6"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38" fontId="6" fillId="0" borderId="14" xfId="48" applyFont="1" applyFill="1" applyBorder="1" applyAlignment="1">
      <alignment vertical="center"/>
    </xf>
    <xf numFmtId="38" fontId="6" fillId="0" borderId="15" xfId="48" applyFont="1" applyFill="1" applyBorder="1" applyAlignment="1">
      <alignment vertical="center"/>
    </xf>
    <xf numFmtId="38" fontId="6" fillId="0" borderId="14" xfId="48" applyFont="1" applyBorder="1" applyAlignment="1">
      <alignment horizontal="center" vertical="center"/>
    </xf>
    <xf numFmtId="38" fontId="6" fillId="0" borderId="16" xfId="48" applyFont="1" applyBorder="1" applyAlignment="1">
      <alignment horizontal="center" vertical="center"/>
    </xf>
    <xf numFmtId="0" fontId="10" fillId="34" borderId="38" xfId="0" applyFont="1" applyFill="1" applyBorder="1" applyAlignment="1">
      <alignment horizontal="left" vertical="center"/>
    </xf>
    <xf numFmtId="0" fontId="10" fillId="34" borderId="39" xfId="0" applyFont="1" applyFill="1" applyBorder="1" applyAlignment="1">
      <alignment horizontal="left" vertical="center"/>
    </xf>
    <xf numFmtId="0" fontId="10" fillId="34" borderId="40" xfId="0" applyFont="1" applyFill="1" applyBorder="1" applyAlignment="1">
      <alignment horizontal="left" vertical="center"/>
    </xf>
    <xf numFmtId="0" fontId="10" fillId="34" borderId="17" xfId="0" applyFont="1" applyFill="1" applyBorder="1" applyAlignment="1">
      <alignment horizontal="left" vertical="center"/>
    </xf>
    <xf numFmtId="0" fontId="10" fillId="34" borderId="0" xfId="0" applyFont="1" applyFill="1" applyBorder="1" applyAlignment="1">
      <alignment horizontal="left" vertical="center"/>
    </xf>
    <xf numFmtId="0" fontId="10" fillId="34" borderId="18" xfId="0" applyFont="1" applyFill="1" applyBorder="1" applyAlignment="1">
      <alignment horizontal="left" vertical="center"/>
    </xf>
    <xf numFmtId="0" fontId="6" fillId="33" borderId="58" xfId="0" applyFont="1" applyFill="1" applyBorder="1" applyAlignment="1">
      <alignment horizontal="center" vertical="center"/>
    </xf>
    <xf numFmtId="0" fontId="6" fillId="33" borderId="59"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8" xfId="0" applyFont="1" applyFill="1" applyBorder="1" applyAlignment="1">
      <alignment horizontal="center" vertical="center"/>
    </xf>
    <xf numFmtId="38" fontId="6" fillId="0" borderId="42" xfId="48" applyFont="1" applyBorder="1" applyAlignment="1">
      <alignment horizontal="center" vertical="center"/>
    </xf>
    <xf numFmtId="38" fontId="6" fillId="0" borderId="60" xfId="48" applyFont="1" applyBorder="1" applyAlignment="1">
      <alignment horizontal="center" vertical="center"/>
    </xf>
    <xf numFmtId="0" fontId="0" fillId="0" borderId="60" xfId="0" applyBorder="1" applyAlignment="1">
      <alignment horizontal="center" vertical="center"/>
    </xf>
    <xf numFmtId="0" fontId="0" fillId="0" borderId="43" xfId="0" applyBorder="1" applyAlignment="1">
      <alignment horizontal="center" vertical="center"/>
    </xf>
    <xf numFmtId="0" fontId="10" fillId="0" borderId="28" xfId="0" applyFont="1" applyBorder="1" applyAlignment="1">
      <alignment horizontal="center" vertical="center" wrapText="1"/>
    </xf>
    <xf numFmtId="0" fontId="10" fillId="0" borderId="61" xfId="0" applyFont="1" applyBorder="1" applyAlignment="1">
      <alignment horizontal="center" vertical="center"/>
    </xf>
    <xf numFmtId="38" fontId="16" fillId="0" borderId="14" xfId="48" applyFont="1" applyBorder="1" applyAlignment="1">
      <alignment horizontal="center" vertical="center"/>
    </xf>
    <xf numFmtId="38" fontId="16" fillId="0" borderId="15" xfId="48" applyFont="1" applyBorder="1" applyAlignment="1">
      <alignment horizontal="center" vertical="center"/>
    </xf>
    <xf numFmtId="0" fontId="6" fillId="0" borderId="10" xfId="0" applyFont="1" applyBorder="1" applyAlignment="1">
      <alignment vertical="center"/>
    </xf>
    <xf numFmtId="0" fontId="6" fillId="33" borderId="10" xfId="0" applyFont="1" applyFill="1" applyBorder="1" applyAlignment="1">
      <alignment horizontal="center" vertical="center"/>
    </xf>
    <xf numFmtId="0" fontId="9" fillId="0" borderId="38" xfId="0" applyFont="1" applyBorder="1" applyAlignment="1">
      <alignment vertical="top" wrapText="1"/>
    </xf>
    <xf numFmtId="0" fontId="9" fillId="0" borderId="39" xfId="0" applyFont="1" applyBorder="1" applyAlignment="1">
      <alignment vertical="top"/>
    </xf>
    <xf numFmtId="0" fontId="9" fillId="0" borderId="40"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8" xfId="0" applyFont="1" applyBorder="1" applyAlignment="1">
      <alignment vertical="top"/>
    </xf>
    <xf numFmtId="38" fontId="6" fillId="0" borderId="14" xfId="48" applyFont="1" applyBorder="1" applyAlignment="1">
      <alignment horizontal="right" vertical="center"/>
    </xf>
    <xf numFmtId="38" fontId="6" fillId="0" borderId="16" xfId="48" applyFont="1" applyBorder="1" applyAlignment="1">
      <alignment horizontal="right" vertical="center"/>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38" fontId="10" fillId="34" borderId="39" xfId="48" applyFont="1" applyFill="1" applyBorder="1" applyAlignment="1">
      <alignment horizontal="left" vertical="center"/>
    </xf>
    <xf numFmtId="38" fontId="10" fillId="34" borderId="40" xfId="48" applyFont="1" applyFill="1" applyBorder="1" applyAlignment="1">
      <alignment horizontal="left"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38" fontId="6" fillId="0" borderId="62" xfId="48" applyFont="1" applyFill="1" applyBorder="1" applyAlignment="1">
      <alignment horizontal="center" vertical="center"/>
    </xf>
    <xf numFmtId="38" fontId="6" fillId="0" borderId="39" xfId="48" applyFont="1" applyFill="1" applyBorder="1" applyAlignment="1">
      <alignment horizontal="center" vertical="center"/>
    </xf>
    <xf numFmtId="38" fontId="6" fillId="0" borderId="63" xfId="48" applyFont="1" applyFill="1" applyBorder="1" applyAlignment="1">
      <alignment horizontal="center" vertical="center"/>
    </xf>
    <xf numFmtId="38" fontId="6" fillId="0" borderId="64" xfId="48" applyFont="1" applyFill="1" applyBorder="1" applyAlignment="1">
      <alignment horizontal="center" vertical="center"/>
    </xf>
    <xf numFmtId="38" fontId="6" fillId="0" borderId="54" xfId="48" applyFont="1" applyFill="1" applyBorder="1" applyAlignment="1">
      <alignment horizontal="center" vertical="center"/>
    </xf>
    <xf numFmtId="38" fontId="6" fillId="0" borderId="65" xfId="48"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6" fillId="0" borderId="11" xfId="0" applyFont="1" applyBorder="1" applyAlignment="1">
      <alignment horizontal="center" vertical="top" textRotation="255"/>
    </xf>
    <xf numFmtId="0" fontId="0" fillId="0" borderId="48" xfId="0" applyBorder="1" applyAlignment="1">
      <alignment vertical="top" textRotation="255"/>
    </xf>
    <xf numFmtId="0" fontId="0" fillId="0" borderId="17" xfId="0" applyBorder="1" applyAlignment="1">
      <alignment vertical="top" textRotation="255"/>
    </xf>
    <xf numFmtId="0" fontId="0" fillId="0" borderId="47" xfId="0" applyBorder="1" applyAlignment="1">
      <alignment vertical="top" textRotation="255"/>
    </xf>
    <xf numFmtId="38" fontId="6" fillId="0" borderId="47" xfId="48" applyFont="1" applyFill="1" applyBorder="1" applyAlignment="1">
      <alignment horizontal="right" vertical="center"/>
    </xf>
    <xf numFmtId="38" fontId="6" fillId="0" borderId="27" xfId="48" applyFont="1" applyFill="1" applyBorder="1" applyAlignment="1">
      <alignment horizontal="right" vertical="center"/>
    </xf>
    <xf numFmtId="38" fontId="6" fillId="0" borderId="47" xfId="48" applyFont="1" applyBorder="1" applyAlignment="1">
      <alignment horizontal="right" vertical="center"/>
    </xf>
    <xf numFmtId="38" fontId="6" fillId="0" borderId="27" xfId="48" applyFont="1" applyBorder="1" applyAlignment="1">
      <alignment horizontal="right" vertical="center"/>
    </xf>
    <xf numFmtId="38" fontId="6" fillId="0" borderId="10" xfId="48" applyFont="1" applyBorder="1" applyAlignment="1">
      <alignment horizontal="right" vertical="center"/>
    </xf>
    <xf numFmtId="38" fontId="10" fillId="0" borderId="14" xfId="48" applyFont="1" applyFill="1" applyBorder="1" applyAlignment="1">
      <alignment horizontal="center" vertical="center"/>
    </xf>
    <xf numFmtId="38" fontId="10" fillId="0" borderId="15" xfId="48" applyFont="1" applyFill="1" applyBorder="1" applyAlignment="1">
      <alignment horizontal="center" vertical="center"/>
    </xf>
    <xf numFmtId="0" fontId="15" fillId="33" borderId="48" xfId="0" applyFont="1" applyFill="1" applyBorder="1" applyAlignment="1">
      <alignment horizontal="center" vertical="center"/>
    </xf>
    <xf numFmtId="0" fontId="15" fillId="33" borderId="69" xfId="0" applyFont="1" applyFill="1" applyBorder="1" applyAlignment="1">
      <alignment horizontal="center" vertical="center"/>
    </xf>
    <xf numFmtId="0" fontId="6" fillId="0" borderId="11" xfId="0" applyFont="1" applyBorder="1" applyAlignment="1">
      <alignment horizontal="center" vertical="center" textRotation="255"/>
    </xf>
    <xf numFmtId="0" fontId="6" fillId="0" borderId="48" xfId="0" applyFont="1" applyBorder="1" applyAlignment="1">
      <alignment horizontal="center" vertical="center" textRotation="255"/>
    </xf>
    <xf numFmtId="0" fontId="6" fillId="0" borderId="17" xfId="0" applyFont="1" applyBorder="1" applyAlignment="1">
      <alignment horizontal="center" vertical="center" textRotation="255"/>
    </xf>
    <xf numFmtId="0" fontId="0" fillId="33" borderId="48" xfId="0" applyFill="1" applyBorder="1" applyAlignment="1">
      <alignment horizontal="center" vertical="center"/>
    </xf>
    <xf numFmtId="0" fontId="0" fillId="0" borderId="10" xfId="0" applyBorder="1" applyAlignment="1">
      <alignment vertical="center"/>
    </xf>
    <xf numFmtId="38" fontId="6" fillId="0" borderId="11" xfId="48" applyFont="1" applyBorder="1" applyAlignment="1">
      <alignment horizontal="right" vertical="center"/>
    </xf>
    <xf numFmtId="0" fontId="10" fillId="0" borderId="39" xfId="0" applyFont="1" applyBorder="1" applyAlignment="1">
      <alignment vertical="center" wrapText="1"/>
    </xf>
    <xf numFmtId="0" fontId="2" fillId="0" borderId="39" xfId="0" applyFont="1" applyBorder="1" applyAlignment="1">
      <alignment vertical="center"/>
    </xf>
    <xf numFmtId="0" fontId="2" fillId="0" borderId="0" xfId="0"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29" xfId="0" applyBorder="1" applyAlignment="1">
      <alignment horizontal="center" vertical="center"/>
    </xf>
    <xf numFmtId="0" fontId="6" fillId="0" borderId="27" xfId="0" applyFont="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xf numFmtId="0" fontId="0" fillId="0" borderId="16" xfId="0" applyBorder="1" applyAlignment="1">
      <alignment horizontal="center" vertical="center"/>
    </xf>
    <xf numFmtId="38" fontId="10" fillId="0" borderId="14" xfId="48" applyFont="1" applyBorder="1" applyAlignment="1">
      <alignment horizontal="center" vertical="center"/>
    </xf>
    <xf numFmtId="38" fontId="10" fillId="0" borderId="15" xfId="48"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6" fillId="0" borderId="15" xfId="0" applyFont="1" applyBorder="1" applyAlignment="1">
      <alignment vertical="center"/>
    </xf>
    <xf numFmtId="0" fontId="0" fillId="0" borderId="15" xfId="0" applyBorder="1" applyAlignment="1">
      <alignment horizontal="center" vertical="center"/>
    </xf>
    <xf numFmtId="0" fontId="0" fillId="0" borderId="48" xfId="0" applyBorder="1" applyAlignment="1">
      <alignment vertical="center" textRotation="255"/>
    </xf>
    <xf numFmtId="0" fontId="0" fillId="0" borderId="47" xfId="0" applyBorder="1" applyAlignment="1">
      <alignment vertical="center" textRotation="255"/>
    </xf>
    <xf numFmtId="38" fontId="0" fillId="0" borderId="16" xfId="48" applyFont="1" applyBorder="1" applyAlignment="1">
      <alignment horizontal="center" vertical="center"/>
    </xf>
    <xf numFmtId="38" fontId="6" fillId="0" borderId="14" xfId="48" applyFont="1" applyFill="1" applyBorder="1" applyAlignment="1">
      <alignment horizontal="right" vertical="center"/>
    </xf>
    <xf numFmtId="38" fontId="6" fillId="0" borderId="16" xfId="48" applyFont="1" applyFill="1" applyBorder="1" applyAlignment="1">
      <alignment horizontal="right" vertical="center"/>
    </xf>
    <xf numFmtId="0" fontId="0" fillId="35" borderId="28" xfId="0" applyFill="1" applyBorder="1" applyAlignment="1">
      <alignment horizontal="left" vertical="center"/>
    </xf>
    <xf numFmtId="0" fontId="11" fillId="35" borderId="0" xfId="0" applyFont="1" applyFill="1" applyAlignment="1">
      <alignment horizontal="center" vertical="center"/>
    </xf>
    <xf numFmtId="0" fontId="12" fillId="35" borderId="0" xfId="0" applyFont="1" applyFill="1" applyAlignment="1">
      <alignment vertical="center"/>
    </xf>
    <xf numFmtId="38" fontId="6" fillId="0" borderId="70" xfId="48" applyFont="1" applyFill="1" applyBorder="1" applyAlignment="1">
      <alignment horizontal="right" vertical="center"/>
    </xf>
    <xf numFmtId="38" fontId="6" fillId="0" borderId="13" xfId="48" applyFont="1" applyFill="1" applyBorder="1" applyAlignment="1">
      <alignment horizontal="right" vertical="center"/>
    </xf>
    <xf numFmtId="38" fontId="6" fillId="0" borderId="10" xfId="48" applyFont="1" applyBorder="1" applyAlignment="1">
      <alignment vertical="center"/>
    </xf>
    <xf numFmtId="0" fontId="2" fillId="35" borderId="0" xfId="0" applyFont="1" applyFill="1" applyAlignment="1">
      <alignment vertical="center"/>
    </xf>
    <xf numFmtId="0" fontId="0" fillId="35" borderId="0" xfId="0" applyFill="1" applyAlignment="1">
      <alignment vertical="center"/>
    </xf>
    <xf numFmtId="0" fontId="6" fillId="0" borderId="71" xfId="0" applyFont="1" applyBorder="1" applyAlignment="1">
      <alignment vertical="center" textRotation="255"/>
    </xf>
    <xf numFmtId="0" fontId="6" fillId="0" borderId="72" xfId="0" applyFont="1" applyBorder="1" applyAlignment="1">
      <alignment vertical="center" textRotation="255"/>
    </xf>
    <xf numFmtId="0" fontId="7" fillId="35" borderId="28" xfId="0" applyFont="1" applyFill="1" applyBorder="1" applyAlignment="1">
      <alignment horizontal="center" vertical="center"/>
    </xf>
    <xf numFmtId="0" fontId="6" fillId="35" borderId="19" xfId="0" applyFont="1" applyFill="1" applyBorder="1" applyAlignment="1">
      <alignment horizontal="left" vertical="top"/>
    </xf>
    <xf numFmtId="0" fontId="6" fillId="35" borderId="73" xfId="0" applyFont="1" applyFill="1" applyBorder="1" applyAlignment="1">
      <alignment horizontal="left" vertical="top"/>
    </xf>
    <xf numFmtId="0" fontId="6" fillId="35" borderId="74" xfId="0" applyFont="1" applyFill="1" applyBorder="1" applyAlignment="1">
      <alignment horizontal="left" vertical="top"/>
    </xf>
    <xf numFmtId="0" fontId="6" fillId="35" borderId="75" xfId="0" applyFont="1" applyFill="1" applyBorder="1" applyAlignment="1">
      <alignment horizontal="left" vertical="top"/>
    </xf>
    <xf numFmtId="0" fontId="6" fillId="35" borderId="24" xfId="0" applyFont="1" applyFill="1" applyBorder="1" applyAlignment="1">
      <alignment horizontal="left" vertical="top"/>
    </xf>
    <xf numFmtId="0" fontId="6" fillId="35" borderId="23" xfId="0" applyFont="1" applyFill="1" applyBorder="1" applyAlignment="1">
      <alignment horizontal="left" vertical="top"/>
    </xf>
    <xf numFmtId="0" fontId="10" fillId="35" borderId="74" xfId="0" applyFont="1" applyFill="1" applyBorder="1" applyAlignment="1">
      <alignment horizontal="left" vertical="top" wrapText="1"/>
    </xf>
    <xf numFmtId="0" fontId="10" fillId="35" borderId="75" xfId="0" applyFont="1" applyFill="1" applyBorder="1" applyAlignment="1">
      <alignment horizontal="left" vertical="top" wrapText="1"/>
    </xf>
    <xf numFmtId="0" fontId="10" fillId="35" borderId="24" xfId="0" applyFont="1" applyFill="1" applyBorder="1" applyAlignment="1">
      <alignment horizontal="left" vertical="top" wrapText="1"/>
    </xf>
    <xf numFmtId="0" fontId="6" fillId="35" borderId="20" xfId="0" applyFont="1" applyFill="1" applyBorder="1" applyAlignment="1">
      <alignment horizontal="left" vertical="center" shrinkToFit="1"/>
    </xf>
    <xf numFmtId="0" fontId="6" fillId="35" borderId="0" xfId="0" applyFont="1" applyFill="1" applyBorder="1" applyAlignment="1">
      <alignment vertical="center"/>
    </xf>
    <xf numFmtId="0" fontId="17" fillId="35" borderId="0" xfId="0" applyFont="1" applyFill="1" applyAlignment="1">
      <alignment vertical="center"/>
    </xf>
    <xf numFmtId="0" fontId="6" fillId="35" borderId="38" xfId="0" applyFont="1" applyFill="1" applyBorder="1" applyAlignment="1">
      <alignment horizontal="left" vertical="top" wrapText="1"/>
    </xf>
    <xf numFmtId="0" fontId="6" fillId="35" borderId="39" xfId="0" applyFont="1" applyFill="1" applyBorder="1" applyAlignment="1">
      <alignment horizontal="left" vertical="top" wrapText="1"/>
    </xf>
    <xf numFmtId="0" fontId="6" fillId="35" borderId="40" xfId="0" applyFont="1" applyFill="1" applyBorder="1" applyAlignment="1">
      <alignment horizontal="left" vertical="top" wrapText="1"/>
    </xf>
    <xf numFmtId="0" fontId="3" fillId="35" borderId="39" xfId="0" applyFont="1" applyFill="1" applyBorder="1" applyAlignment="1">
      <alignment horizontal="left" vertical="center" wrapText="1"/>
    </xf>
    <xf numFmtId="0" fontId="8" fillId="35" borderId="28" xfId="0" applyFont="1" applyFill="1" applyBorder="1" applyAlignment="1">
      <alignment horizontal="center" vertical="top"/>
    </xf>
    <xf numFmtId="0" fontId="6" fillId="35" borderId="14" xfId="0" applyFont="1" applyFill="1" applyBorder="1" applyAlignment="1">
      <alignment vertical="top" wrapText="1"/>
    </xf>
    <xf numFmtId="0" fontId="6" fillId="35" borderId="15" xfId="0" applyFont="1" applyFill="1" applyBorder="1" applyAlignment="1">
      <alignment vertical="top" wrapText="1"/>
    </xf>
    <xf numFmtId="0" fontId="6" fillId="35" borderId="16" xfId="0" applyFont="1" applyFill="1" applyBorder="1" applyAlignment="1">
      <alignment vertical="top" wrapText="1"/>
    </xf>
    <xf numFmtId="0" fontId="6" fillId="35" borderId="38" xfId="0" applyFont="1" applyFill="1" applyBorder="1" applyAlignment="1">
      <alignment horizontal="left" vertical="top"/>
    </xf>
    <xf numFmtId="0" fontId="6" fillId="35" borderId="39" xfId="0" applyFont="1" applyFill="1" applyBorder="1" applyAlignment="1">
      <alignment horizontal="left" vertical="top"/>
    </xf>
    <xf numFmtId="0" fontId="6" fillId="35" borderId="40" xfId="0" applyFont="1" applyFill="1" applyBorder="1" applyAlignment="1">
      <alignment horizontal="left" vertical="top"/>
    </xf>
    <xf numFmtId="0" fontId="8" fillId="35" borderId="27" xfId="0" applyFont="1" applyFill="1" applyBorder="1" applyAlignment="1">
      <alignment horizontal="left" vertical="top" wrapText="1"/>
    </xf>
    <xf numFmtId="0" fontId="8" fillId="35" borderId="28" xfId="0" applyFont="1" applyFill="1" applyBorder="1" applyAlignment="1">
      <alignment horizontal="left" vertical="top" wrapText="1"/>
    </xf>
    <xf numFmtId="0" fontId="8" fillId="35" borderId="29" xfId="0" applyFont="1" applyFill="1" applyBorder="1" applyAlignment="1">
      <alignment horizontal="left" vertical="top" wrapText="1"/>
    </xf>
    <xf numFmtId="0" fontId="10" fillId="35" borderId="11" xfId="0" applyFont="1" applyFill="1" applyBorder="1" applyAlignment="1">
      <alignment horizontal="left" vertical="top" wrapText="1"/>
    </xf>
    <xf numFmtId="0" fontId="10" fillId="35" borderId="48" xfId="0" applyFont="1" applyFill="1" applyBorder="1" applyAlignment="1">
      <alignment horizontal="left" vertical="top" wrapText="1"/>
    </xf>
    <xf numFmtId="0" fontId="10" fillId="35" borderId="47" xfId="0" applyFont="1" applyFill="1" applyBorder="1" applyAlignment="1">
      <alignment horizontal="left" vertical="top" wrapText="1"/>
    </xf>
    <xf numFmtId="0" fontId="6" fillId="35" borderId="38" xfId="0" applyFont="1" applyFill="1" applyBorder="1" applyAlignment="1">
      <alignment horizontal="left" vertical="center" wrapText="1" shrinkToFit="1"/>
    </xf>
    <xf numFmtId="0" fontId="6" fillId="35" borderId="39" xfId="0" applyFont="1" applyFill="1" applyBorder="1" applyAlignment="1">
      <alignment horizontal="left" vertical="center" wrapText="1" shrinkToFit="1"/>
    </xf>
    <xf numFmtId="0" fontId="6" fillId="35" borderId="40" xfId="0" applyFont="1" applyFill="1" applyBorder="1" applyAlignment="1">
      <alignment horizontal="left" vertical="center" wrapText="1" shrinkToFit="1"/>
    </xf>
    <xf numFmtId="0" fontId="6" fillId="35" borderId="14"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27" xfId="0" applyFont="1" applyFill="1" applyBorder="1" applyAlignment="1">
      <alignment horizontal="left" vertical="center" wrapText="1" shrinkToFit="1"/>
    </xf>
    <xf numFmtId="0" fontId="6" fillId="35" borderId="28" xfId="0" applyFont="1" applyFill="1" applyBorder="1" applyAlignment="1">
      <alignment horizontal="left" vertical="center" wrapText="1" shrinkToFit="1"/>
    </xf>
    <xf numFmtId="0" fontId="6" fillId="35" borderId="29" xfId="0" applyFont="1" applyFill="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171450</xdr:rowOff>
    </xdr:from>
    <xdr:to>
      <xdr:col>11</xdr:col>
      <xdr:colOff>19050</xdr:colOff>
      <xdr:row>4</xdr:row>
      <xdr:rowOff>0</xdr:rowOff>
    </xdr:to>
    <xdr:sp>
      <xdr:nvSpPr>
        <xdr:cNvPr id="1" name="Line 1"/>
        <xdr:cNvSpPr>
          <a:spLocks/>
        </xdr:cNvSpPr>
      </xdr:nvSpPr>
      <xdr:spPr>
        <a:xfrm>
          <a:off x="3190875" y="609600"/>
          <a:ext cx="3543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1000125</xdr:colOff>
      <xdr:row>5</xdr:row>
      <xdr:rowOff>104775</xdr:rowOff>
    </xdr:from>
    <xdr:to>
      <xdr:col>2</xdr:col>
      <xdr:colOff>342900</xdr:colOff>
      <xdr:row>6</xdr:row>
      <xdr:rowOff>171450</xdr:rowOff>
    </xdr:to>
    <xdr:sp>
      <xdr:nvSpPr>
        <xdr:cNvPr id="2" name="円/楕円 1"/>
        <xdr:cNvSpPr>
          <a:spLocks/>
        </xdr:cNvSpPr>
      </xdr:nvSpPr>
      <xdr:spPr>
        <a:xfrm>
          <a:off x="1000125" y="904875"/>
          <a:ext cx="1085850" cy="3238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5</xdr:row>
      <xdr:rowOff>0</xdr:rowOff>
    </xdr:from>
    <xdr:to>
      <xdr:col>10</xdr:col>
      <xdr:colOff>276225</xdr:colOff>
      <xdr:row>5</xdr:row>
      <xdr:rowOff>238125</xdr:rowOff>
    </xdr:to>
    <xdr:sp>
      <xdr:nvSpPr>
        <xdr:cNvPr id="3" name="円/楕円 5"/>
        <xdr:cNvSpPr>
          <a:spLocks/>
        </xdr:cNvSpPr>
      </xdr:nvSpPr>
      <xdr:spPr>
        <a:xfrm>
          <a:off x="6076950" y="800100"/>
          <a:ext cx="628650"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5</xdr:row>
      <xdr:rowOff>9525</xdr:rowOff>
    </xdr:from>
    <xdr:to>
      <xdr:col>9</xdr:col>
      <xdr:colOff>228600</xdr:colOff>
      <xdr:row>6</xdr:row>
      <xdr:rowOff>0</xdr:rowOff>
    </xdr:to>
    <xdr:sp>
      <xdr:nvSpPr>
        <xdr:cNvPr id="4" name="円/楕円 6"/>
        <xdr:cNvSpPr>
          <a:spLocks/>
        </xdr:cNvSpPr>
      </xdr:nvSpPr>
      <xdr:spPr>
        <a:xfrm>
          <a:off x="5353050" y="809625"/>
          <a:ext cx="6667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xdr:row>
      <xdr:rowOff>0</xdr:rowOff>
    </xdr:from>
    <xdr:to>
      <xdr:col>8</xdr:col>
      <xdr:colOff>85725</xdr:colOff>
      <xdr:row>5</xdr:row>
      <xdr:rowOff>238125</xdr:rowOff>
    </xdr:to>
    <xdr:sp>
      <xdr:nvSpPr>
        <xdr:cNvPr id="5" name="円/楕円 7"/>
        <xdr:cNvSpPr>
          <a:spLocks/>
        </xdr:cNvSpPr>
      </xdr:nvSpPr>
      <xdr:spPr>
        <a:xfrm>
          <a:off x="4572000" y="800100"/>
          <a:ext cx="666750"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24</xdr:row>
      <xdr:rowOff>152400</xdr:rowOff>
    </xdr:from>
    <xdr:to>
      <xdr:col>2</xdr:col>
      <xdr:colOff>609600</xdr:colOff>
      <xdr:row>24</xdr:row>
      <xdr:rowOff>400050</xdr:rowOff>
    </xdr:to>
    <xdr:sp>
      <xdr:nvSpPr>
        <xdr:cNvPr id="6" name="円/楕円 8"/>
        <xdr:cNvSpPr>
          <a:spLocks/>
        </xdr:cNvSpPr>
      </xdr:nvSpPr>
      <xdr:spPr>
        <a:xfrm>
          <a:off x="1609725" y="8705850"/>
          <a:ext cx="7429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24</xdr:row>
      <xdr:rowOff>171450</xdr:rowOff>
    </xdr:from>
    <xdr:to>
      <xdr:col>5</xdr:col>
      <xdr:colOff>76200</xdr:colOff>
      <xdr:row>24</xdr:row>
      <xdr:rowOff>419100</xdr:rowOff>
    </xdr:to>
    <xdr:sp>
      <xdr:nvSpPr>
        <xdr:cNvPr id="7" name="円/楕円 9"/>
        <xdr:cNvSpPr>
          <a:spLocks/>
        </xdr:cNvSpPr>
      </xdr:nvSpPr>
      <xdr:spPr>
        <a:xfrm>
          <a:off x="3009900" y="8724900"/>
          <a:ext cx="742950"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25</xdr:row>
      <xdr:rowOff>9525</xdr:rowOff>
    </xdr:from>
    <xdr:to>
      <xdr:col>12</xdr:col>
      <xdr:colOff>19050</xdr:colOff>
      <xdr:row>25</xdr:row>
      <xdr:rowOff>95250</xdr:rowOff>
    </xdr:to>
    <xdr:sp>
      <xdr:nvSpPr>
        <xdr:cNvPr id="1" name="Line 4"/>
        <xdr:cNvSpPr>
          <a:spLocks/>
        </xdr:cNvSpPr>
      </xdr:nvSpPr>
      <xdr:spPr>
        <a:xfrm flipH="1">
          <a:off x="6800850" y="7467600"/>
          <a:ext cx="95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0"/>
  <sheetViews>
    <sheetView zoomScaleSheetLayoutView="100" zoomScalePageLayoutView="0" workbookViewId="0" topLeftCell="A25">
      <selection activeCell="C34" sqref="C34"/>
    </sheetView>
  </sheetViews>
  <sheetFormatPr defaultColWidth="8.375" defaultRowHeight="13.5"/>
  <cols>
    <col min="1" max="1" width="14.50390625" style="0" customWidth="1"/>
    <col min="2" max="3" width="8.375" style="0" customWidth="1"/>
    <col min="4" max="4" width="10.625" style="0" customWidth="1"/>
    <col min="5" max="5" width="6.375" style="0" customWidth="1"/>
    <col min="6" max="6" width="2.875" style="0" customWidth="1"/>
    <col min="7" max="7" width="8.125" style="0" customWidth="1"/>
    <col min="8" max="10" width="8.375" style="0" customWidth="1"/>
    <col min="11" max="11" width="3.75390625" style="0" customWidth="1"/>
  </cols>
  <sheetData>
    <row r="1" spans="1:12" ht="13.5">
      <c r="A1" s="56" t="s">
        <v>45</v>
      </c>
      <c r="B1" s="20"/>
      <c r="C1" s="20"/>
      <c r="D1" s="20"/>
      <c r="E1" s="20"/>
      <c r="F1" s="20"/>
      <c r="G1" s="20"/>
      <c r="H1" s="20"/>
      <c r="I1" s="20"/>
      <c r="J1" s="20"/>
      <c r="K1" s="20"/>
      <c r="L1" s="20"/>
    </row>
    <row r="2" spans="1:12" ht="3.75" customHeight="1">
      <c r="A2" s="20"/>
      <c r="B2" s="20"/>
      <c r="C2" s="20"/>
      <c r="D2" s="20"/>
      <c r="E2" s="20"/>
      <c r="F2" s="20"/>
      <c r="G2" s="20"/>
      <c r="H2" s="20"/>
      <c r="I2" s="20"/>
      <c r="J2" s="20"/>
      <c r="K2" s="20"/>
      <c r="L2" s="20"/>
    </row>
    <row r="3" spans="1:12" ht="17.25">
      <c r="A3" s="166" t="s">
        <v>126</v>
      </c>
      <c r="B3" s="167"/>
      <c r="C3" s="167"/>
      <c r="D3" s="167"/>
      <c r="E3" s="167"/>
      <c r="F3" s="167"/>
      <c r="G3" s="167"/>
      <c r="H3" s="167"/>
      <c r="I3" s="167"/>
      <c r="J3" s="167"/>
      <c r="K3" s="167"/>
      <c r="L3" s="20"/>
    </row>
    <row r="4" spans="1:12" ht="14.25" thickBot="1">
      <c r="A4" s="20"/>
      <c r="B4" s="20"/>
      <c r="C4" s="20"/>
      <c r="D4" s="20"/>
      <c r="E4" s="20"/>
      <c r="F4" s="20"/>
      <c r="G4" s="20"/>
      <c r="H4" s="20"/>
      <c r="I4" s="192" t="s">
        <v>9</v>
      </c>
      <c r="J4" s="192"/>
      <c r="K4" s="192"/>
      <c r="L4" s="20"/>
    </row>
    <row r="5" spans="1:12" ht="14.25" thickBot="1">
      <c r="A5" s="57" t="s">
        <v>0</v>
      </c>
      <c r="B5" s="168" t="s">
        <v>133</v>
      </c>
      <c r="C5" s="169"/>
      <c r="D5" s="170"/>
      <c r="E5" s="171" t="s">
        <v>81</v>
      </c>
      <c r="F5" s="172"/>
      <c r="G5" s="173"/>
      <c r="H5" s="58" t="s">
        <v>82</v>
      </c>
      <c r="I5" s="84"/>
      <c r="J5" s="84"/>
      <c r="K5" s="59"/>
      <c r="L5" s="20"/>
    </row>
    <row r="6" spans="1:12" ht="20.25" customHeight="1">
      <c r="A6" s="148" t="s">
        <v>93</v>
      </c>
      <c r="B6" s="187" t="s">
        <v>113</v>
      </c>
      <c r="C6" s="188"/>
      <c r="D6" s="188"/>
      <c r="E6" s="188"/>
      <c r="F6" s="188"/>
      <c r="G6" s="190" t="s">
        <v>86</v>
      </c>
      <c r="H6" s="200" t="s">
        <v>114</v>
      </c>
      <c r="I6" s="201"/>
      <c r="J6" s="201"/>
      <c r="K6" s="202"/>
      <c r="L6" s="20"/>
    </row>
    <row r="7" spans="1:12" ht="39" customHeight="1">
      <c r="A7" s="149"/>
      <c r="B7" s="189"/>
      <c r="C7" s="105"/>
      <c r="D7" s="105"/>
      <c r="E7" s="105"/>
      <c r="F7" s="105"/>
      <c r="G7" s="191"/>
      <c r="H7" s="203"/>
      <c r="I7" s="204"/>
      <c r="J7" s="204"/>
      <c r="K7" s="205"/>
      <c r="L7" s="20"/>
    </row>
    <row r="8" spans="1:12" ht="29.25" customHeight="1">
      <c r="A8" s="182" t="s">
        <v>1</v>
      </c>
      <c r="B8" s="184" t="s">
        <v>135</v>
      </c>
      <c r="C8" s="185"/>
      <c r="D8" s="185"/>
      <c r="E8" s="186"/>
      <c r="F8" s="196" t="s">
        <v>2</v>
      </c>
      <c r="G8" s="197"/>
      <c r="H8" s="106" t="s">
        <v>165</v>
      </c>
      <c r="I8" s="107"/>
      <c r="J8" s="107"/>
      <c r="K8" s="108"/>
      <c r="L8" s="20"/>
    </row>
    <row r="9" spans="1:12" ht="38.25" customHeight="1">
      <c r="A9" s="183"/>
      <c r="B9" s="105" t="s">
        <v>138</v>
      </c>
      <c r="C9" s="105"/>
      <c r="D9" s="105"/>
      <c r="E9" s="105"/>
      <c r="F9" s="198"/>
      <c r="G9" s="199"/>
      <c r="H9" s="193" t="s">
        <v>166</v>
      </c>
      <c r="I9" s="194"/>
      <c r="J9" s="194"/>
      <c r="K9" s="195"/>
      <c r="L9" s="20"/>
    </row>
    <row r="10" spans="1:12" ht="16.5" customHeight="1">
      <c r="A10" s="174" t="s">
        <v>44</v>
      </c>
      <c r="B10" s="176" t="s">
        <v>175</v>
      </c>
      <c r="C10" s="177"/>
      <c r="D10" s="177"/>
      <c r="E10" s="177"/>
      <c r="F10" s="177"/>
      <c r="G10" s="177"/>
      <c r="H10" s="177"/>
      <c r="I10" s="177"/>
      <c r="J10" s="177"/>
      <c r="K10" s="178"/>
      <c r="L10" s="20"/>
    </row>
    <row r="11" spans="1:12" ht="18.75" customHeight="1">
      <c r="A11" s="175"/>
      <c r="B11" s="179" t="s">
        <v>176</v>
      </c>
      <c r="C11" s="180"/>
      <c r="D11" s="180"/>
      <c r="E11" s="180"/>
      <c r="F11" s="180"/>
      <c r="G11" s="180"/>
      <c r="H11" s="180"/>
      <c r="I11" s="180"/>
      <c r="J11" s="180"/>
      <c r="K11" s="181"/>
      <c r="L11" s="20"/>
    </row>
    <row r="12" spans="1:12" ht="13.5">
      <c r="A12" s="160" t="s">
        <v>84</v>
      </c>
      <c r="B12" s="206" t="s">
        <v>174</v>
      </c>
      <c r="C12" s="206"/>
      <c r="D12" s="206"/>
      <c r="E12" s="206"/>
      <c r="F12" s="206"/>
      <c r="G12" s="206"/>
      <c r="H12" s="206"/>
      <c r="I12" s="206"/>
      <c r="J12" s="206"/>
      <c r="K12" s="207"/>
      <c r="L12" s="20"/>
    </row>
    <row r="13" spans="1:12" ht="29.25" customHeight="1">
      <c r="A13" s="161"/>
      <c r="B13" s="87" t="s">
        <v>10</v>
      </c>
      <c r="C13" s="141" t="s">
        <v>130</v>
      </c>
      <c r="D13" s="141"/>
      <c r="E13" s="141"/>
      <c r="F13" s="141"/>
      <c r="G13" s="141"/>
      <c r="H13" s="139" t="s">
        <v>58</v>
      </c>
      <c r="I13" s="139"/>
      <c r="J13" s="139"/>
      <c r="K13" s="140"/>
      <c r="L13" s="20"/>
    </row>
    <row r="14" spans="1:12" ht="13.5">
      <c r="A14" s="161"/>
      <c r="B14" s="145" t="s">
        <v>117</v>
      </c>
      <c r="C14" s="146"/>
      <c r="D14" s="146"/>
      <c r="E14" s="146"/>
      <c r="F14" s="146"/>
      <c r="G14" s="146"/>
      <c r="H14" s="146"/>
      <c r="I14" s="146"/>
      <c r="J14" s="146"/>
      <c r="K14" s="147"/>
      <c r="L14" s="20"/>
    </row>
    <row r="15" spans="1:12" ht="22.5" customHeight="1">
      <c r="A15" s="161"/>
      <c r="B15" s="109" t="s">
        <v>118</v>
      </c>
      <c r="C15" s="110"/>
      <c r="D15" s="110"/>
      <c r="E15" s="110"/>
      <c r="F15" s="110"/>
      <c r="G15" s="110"/>
      <c r="H15" s="110"/>
      <c r="I15" s="110"/>
      <c r="J15" s="110"/>
      <c r="K15" s="111"/>
      <c r="L15" s="20"/>
    </row>
    <row r="16" spans="1:12" ht="24" customHeight="1">
      <c r="A16" s="162"/>
      <c r="B16" s="112" t="s">
        <v>131</v>
      </c>
      <c r="C16" s="113"/>
      <c r="D16" s="113"/>
      <c r="E16" s="113"/>
      <c r="F16" s="113"/>
      <c r="G16" s="113"/>
      <c r="H16" s="113"/>
      <c r="I16" s="113"/>
      <c r="J16" s="113"/>
      <c r="K16" s="114"/>
      <c r="L16" s="20"/>
    </row>
    <row r="17" spans="1:12" ht="24.75" customHeight="1">
      <c r="A17" s="72" t="s">
        <v>3</v>
      </c>
      <c r="B17" s="123" t="s">
        <v>136</v>
      </c>
      <c r="C17" s="124"/>
      <c r="D17" s="124"/>
      <c r="E17" s="124"/>
      <c r="F17" s="124"/>
      <c r="G17" s="124"/>
      <c r="H17" s="124"/>
      <c r="I17" s="124"/>
      <c r="J17" s="124"/>
      <c r="K17" s="125"/>
      <c r="L17" s="20"/>
    </row>
    <row r="18" spans="1:12" ht="61.5" customHeight="1">
      <c r="A18" s="88" t="s">
        <v>74</v>
      </c>
      <c r="B18" s="142" t="s">
        <v>139</v>
      </c>
      <c r="C18" s="143"/>
      <c r="D18" s="144"/>
      <c r="E18" s="134" t="s">
        <v>73</v>
      </c>
      <c r="F18" s="135"/>
      <c r="G18" s="136"/>
      <c r="H18" s="163" t="s">
        <v>177</v>
      </c>
      <c r="I18" s="164"/>
      <c r="J18" s="164"/>
      <c r="K18" s="165"/>
      <c r="L18" s="20"/>
    </row>
    <row r="19" spans="1:12" ht="13.5">
      <c r="A19" s="159" t="s">
        <v>5</v>
      </c>
      <c r="B19" s="115" t="s">
        <v>6</v>
      </c>
      <c r="C19" s="116"/>
      <c r="D19" s="116"/>
      <c r="E19" s="116"/>
      <c r="F19" s="119" t="s">
        <v>7</v>
      </c>
      <c r="G19" s="119"/>
      <c r="H19" s="119"/>
      <c r="I19" s="119"/>
      <c r="J19" s="119"/>
      <c r="K19" s="120"/>
      <c r="L19" s="20"/>
    </row>
    <row r="20" spans="1:12" ht="13.5">
      <c r="A20" s="117"/>
      <c r="B20" s="117" t="s">
        <v>134</v>
      </c>
      <c r="C20" s="118"/>
      <c r="D20" s="118"/>
      <c r="E20" s="118"/>
      <c r="F20" s="121" t="s">
        <v>125</v>
      </c>
      <c r="G20" s="121"/>
      <c r="H20" s="121"/>
      <c r="I20" s="121"/>
      <c r="J20" s="121"/>
      <c r="K20" s="122"/>
      <c r="L20" s="20"/>
    </row>
    <row r="21" spans="1:12" ht="96.75" customHeight="1">
      <c r="A21" s="89" t="s">
        <v>4</v>
      </c>
      <c r="B21" s="156" t="s">
        <v>172</v>
      </c>
      <c r="C21" s="157"/>
      <c r="D21" s="157"/>
      <c r="E21" s="157"/>
      <c r="F21" s="157"/>
      <c r="G21" s="157"/>
      <c r="H21" s="157"/>
      <c r="I21" s="157"/>
      <c r="J21" s="157"/>
      <c r="K21" s="158"/>
      <c r="L21" s="20"/>
    </row>
    <row r="22" spans="1:12" ht="72.75" customHeight="1">
      <c r="A22" s="88" t="s">
        <v>92</v>
      </c>
      <c r="B22" s="100" t="s">
        <v>167</v>
      </c>
      <c r="C22" s="101"/>
      <c r="D22" s="101"/>
      <c r="E22" s="101"/>
      <c r="F22" s="101"/>
      <c r="G22" s="101"/>
      <c r="H22" s="101"/>
      <c r="I22" s="101"/>
      <c r="J22" s="101"/>
      <c r="K22" s="102"/>
      <c r="L22" s="20"/>
    </row>
    <row r="23" spans="1:12" ht="21.75" customHeight="1">
      <c r="A23" s="148" t="s">
        <v>8</v>
      </c>
      <c r="B23" s="150" t="s">
        <v>168</v>
      </c>
      <c r="C23" s="151"/>
      <c r="D23" s="151"/>
      <c r="E23" s="151"/>
      <c r="F23" s="151"/>
      <c r="G23" s="151"/>
      <c r="H23" s="151"/>
      <c r="I23" s="151"/>
      <c r="J23" s="151"/>
      <c r="K23" s="152"/>
      <c r="L23" s="20"/>
    </row>
    <row r="24" spans="1:12" ht="41.25" customHeight="1">
      <c r="A24" s="149"/>
      <c r="B24" s="153"/>
      <c r="C24" s="154"/>
      <c r="D24" s="154"/>
      <c r="E24" s="154"/>
      <c r="F24" s="154"/>
      <c r="G24" s="154"/>
      <c r="H24" s="154"/>
      <c r="I24" s="154"/>
      <c r="J24" s="154"/>
      <c r="K24" s="155"/>
      <c r="L24" s="20"/>
    </row>
    <row r="25" spans="1:12" ht="43.5" customHeight="1">
      <c r="A25" s="90" t="s">
        <v>89</v>
      </c>
      <c r="B25" s="103" t="s">
        <v>87</v>
      </c>
      <c r="C25" s="104"/>
      <c r="D25" s="91" t="s">
        <v>111</v>
      </c>
      <c r="E25" s="92" t="s">
        <v>90</v>
      </c>
      <c r="F25" s="85" t="s">
        <v>91</v>
      </c>
      <c r="G25" s="93" t="s">
        <v>116</v>
      </c>
      <c r="H25" s="94"/>
      <c r="I25" s="94"/>
      <c r="J25" s="94"/>
      <c r="K25" s="95"/>
      <c r="L25" s="20"/>
    </row>
    <row r="26" spans="1:12" ht="6.75" customHeight="1" thickBot="1">
      <c r="A26" s="20"/>
      <c r="B26" s="50"/>
      <c r="C26" s="50"/>
      <c r="D26" s="96"/>
      <c r="E26" s="50"/>
      <c r="F26" s="50"/>
      <c r="G26" s="50"/>
      <c r="H26" s="50"/>
      <c r="I26" s="50"/>
      <c r="J26" s="50"/>
      <c r="K26" s="50"/>
      <c r="L26" s="20"/>
    </row>
    <row r="27" spans="1:12" ht="13.5" customHeight="1">
      <c r="A27" s="132" t="s">
        <v>88</v>
      </c>
      <c r="B27" s="132"/>
      <c r="C27" s="133"/>
      <c r="D27" s="137" t="s">
        <v>83</v>
      </c>
      <c r="E27" s="126" t="s">
        <v>69</v>
      </c>
      <c r="F27" s="126"/>
      <c r="G27" s="97" t="s">
        <v>70</v>
      </c>
      <c r="H27" s="126" t="s">
        <v>71</v>
      </c>
      <c r="I27" s="126"/>
      <c r="J27" s="126" t="s">
        <v>72</v>
      </c>
      <c r="K27" s="129"/>
      <c r="L27" s="20"/>
    </row>
    <row r="28" spans="1:12" ht="32.25" customHeight="1" thickBot="1">
      <c r="A28" s="132"/>
      <c r="B28" s="132"/>
      <c r="C28" s="133"/>
      <c r="D28" s="138"/>
      <c r="E28" s="127"/>
      <c r="F28" s="127"/>
      <c r="G28" s="98"/>
      <c r="H28" s="128"/>
      <c r="I28" s="128"/>
      <c r="J28" s="130"/>
      <c r="K28" s="131"/>
      <c r="L28" s="20"/>
    </row>
    <row r="29" spans="1:12" ht="13.5">
      <c r="A29" s="20"/>
      <c r="B29" s="20"/>
      <c r="C29" s="20"/>
      <c r="D29" s="20"/>
      <c r="E29" s="99"/>
      <c r="F29" s="99"/>
      <c r="G29" s="20"/>
      <c r="H29" s="20"/>
      <c r="I29" s="20"/>
      <c r="J29" s="20"/>
      <c r="K29" s="20"/>
      <c r="L29" s="20"/>
    </row>
    <row r="30" spans="1:12" ht="13.5">
      <c r="A30" s="20"/>
      <c r="B30" s="20"/>
      <c r="C30" s="20"/>
      <c r="D30" s="20"/>
      <c r="E30" s="20"/>
      <c r="F30" s="20"/>
      <c r="G30" s="20"/>
      <c r="H30" s="20"/>
      <c r="I30" s="20"/>
      <c r="J30" s="20"/>
      <c r="K30" s="20"/>
      <c r="L30" s="20"/>
    </row>
  </sheetData>
  <sheetProtection/>
  <mergeCells count="46">
    <mergeCell ref="I4:K4"/>
    <mergeCell ref="A6:A7"/>
    <mergeCell ref="H9:K9"/>
    <mergeCell ref="F8:G9"/>
    <mergeCell ref="H6:K7"/>
    <mergeCell ref="B12:K12"/>
    <mergeCell ref="A3:K3"/>
    <mergeCell ref="B5:D5"/>
    <mergeCell ref="E5:G5"/>
    <mergeCell ref="A10:A11"/>
    <mergeCell ref="B10:K10"/>
    <mergeCell ref="B11:K11"/>
    <mergeCell ref="A8:A9"/>
    <mergeCell ref="B8:E8"/>
    <mergeCell ref="B6:F7"/>
    <mergeCell ref="G6:G7"/>
    <mergeCell ref="H13:K13"/>
    <mergeCell ref="C13:G13"/>
    <mergeCell ref="B18:D18"/>
    <mergeCell ref="B14:K14"/>
    <mergeCell ref="A23:A24"/>
    <mergeCell ref="B23:K24"/>
    <mergeCell ref="B21:K21"/>
    <mergeCell ref="A19:A20"/>
    <mergeCell ref="A12:A16"/>
    <mergeCell ref="H18:K18"/>
    <mergeCell ref="B17:K17"/>
    <mergeCell ref="E27:F27"/>
    <mergeCell ref="E28:F28"/>
    <mergeCell ref="H27:I27"/>
    <mergeCell ref="H28:I28"/>
    <mergeCell ref="J27:K27"/>
    <mergeCell ref="J28:K28"/>
    <mergeCell ref="A27:C28"/>
    <mergeCell ref="E18:G18"/>
    <mergeCell ref="D27:D28"/>
    <mergeCell ref="B22:K22"/>
    <mergeCell ref="B25:C25"/>
    <mergeCell ref="B9:E9"/>
    <mergeCell ref="H8:K8"/>
    <mergeCell ref="B15:K15"/>
    <mergeCell ref="B16:K16"/>
    <mergeCell ref="B19:E19"/>
    <mergeCell ref="B20:E20"/>
    <mergeCell ref="F19:K19"/>
    <mergeCell ref="F20:K20"/>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35"/>
  <sheetViews>
    <sheetView view="pageBreakPreview" zoomScale="90" zoomScaleSheetLayoutView="90" zoomScalePageLayoutView="0" workbookViewId="0" topLeftCell="A14">
      <selection activeCell="O35" sqref="O35"/>
    </sheetView>
  </sheetViews>
  <sheetFormatPr defaultColWidth="8.375" defaultRowHeight="13.5"/>
  <cols>
    <col min="1" max="2" width="3.75390625" style="0" customWidth="1"/>
    <col min="3" max="3" width="13.375" style="0" customWidth="1"/>
    <col min="4" max="4" width="3.25390625" style="0" customWidth="1"/>
    <col min="5" max="6" width="8.375" style="0" customWidth="1"/>
    <col min="7" max="7" width="3.25390625" style="0" customWidth="1"/>
    <col min="8" max="8" width="8.375" style="0" customWidth="1"/>
    <col min="9" max="9" width="10.75390625" style="0" customWidth="1"/>
    <col min="10" max="10" width="3.50390625" style="0" customWidth="1"/>
    <col min="11" max="11" width="14.00390625" style="0" customWidth="1"/>
    <col min="12" max="12" width="8.375" style="0" customWidth="1"/>
  </cols>
  <sheetData>
    <row r="1" spans="1:12" ht="13.5">
      <c r="A1" s="328" t="s">
        <v>46</v>
      </c>
      <c r="B1" s="329"/>
      <c r="C1" s="329"/>
      <c r="D1" s="54"/>
      <c r="E1" s="20"/>
      <c r="F1" s="20"/>
      <c r="G1" s="20"/>
      <c r="H1" s="20"/>
      <c r="I1" s="20"/>
      <c r="J1" s="20"/>
      <c r="K1" s="20"/>
      <c r="L1" s="20"/>
    </row>
    <row r="2" spans="1:12" ht="7.5" customHeight="1">
      <c r="A2" s="20"/>
      <c r="B2" s="20"/>
      <c r="C2" s="20"/>
      <c r="D2" s="20"/>
      <c r="E2" s="20"/>
      <c r="F2" s="20"/>
      <c r="G2" s="20"/>
      <c r="H2" s="20"/>
      <c r="I2" s="20"/>
      <c r="J2" s="20"/>
      <c r="K2" s="20"/>
      <c r="L2" s="20"/>
    </row>
    <row r="3" spans="1:12" ht="20.25" customHeight="1">
      <c r="A3" s="323" t="s">
        <v>127</v>
      </c>
      <c r="B3" s="324"/>
      <c r="C3" s="324"/>
      <c r="D3" s="324"/>
      <c r="E3" s="324"/>
      <c r="F3" s="324"/>
      <c r="G3" s="324"/>
      <c r="H3" s="324"/>
      <c r="I3" s="324"/>
      <c r="J3" s="324"/>
      <c r="K3" s="324"/>
      <c r="L3" s="324"/>
    </row>
    <row r="4" spans="1:12" ht="5.25" customHeight="1">
      <c r="A4" s="51"/>
      <c r="B4" s="53"/>
      <c r="C4" s="53"/>
      <c r="D4" s="53"/>
      <c r="E4" s="53"/>
      <c r="F4" s="53"/>
      <c r="G4" s="53"/>
      <c r="H4" s="53"/>
      <c r="I4" s="53"/>
      <c r="J4" s="53"/>
      <c r="K4" s="53"/>
      <c r="L4" s="53"/>
    </row>
    <row r="5" spans="1:12" ht="13.5" customHeight="1">
      <c r="A5" s="50"/>
      <c r="B5" s="50"/>
      <c r="C5" s="332" t="s">
        <v>14</v>
      </c>
      <c r="D5" s="332"/>
      <c r="E5" s="322" t="str">
        <f>+'選考申込書'!B9</f>
        <v>泉田商工振興会「地域のみりょくマップ」づくりプロジェクト</v>
      </c>
      <c r="F5" s="322"/>
      <c r="G5" s="322"/>
      <c r="H5" s="322"/>
      <c r="I5" s="322"/>
      <c r="J5" s="322"/>
      <c r="K5" s="50"/>
      <c r="L5" s="55" t="s">
        <v>106</v>
      </c>
    </row>
    <row r="6" spans="1:12" ht="25.5" customHeight="1">
      <c r="A6" s="311" t="s">
        <v>57</v>
      </c>
      <c r="B6" s="312"/>
      <c r="C6" s="313"/>
      <c r="D6" s="314"/>
      <c r="E6" s="221" t="s">
        <v>124</v>
      </c>
      <c r="F6" s="222"/>
      <c r="G6" s="222"/>
      <c r="H6" s="222"/>
      <c r="I6" s="222"/>
      <c r="J6" s="222"/>
      <c r="K6" s="222"/>
      <c r="L6" s="223"/>
    </row>
    <row r="7" spans="1:12" ht="16.5" customHeight="1">
      <c r="A7" s="2"/>
      <c r="B7" s="221" t="s">
        <v>11</v>
      </c>
      <c r="C7" s="222"/>
      <c r="D7" s="308"/>
      <c r="E7" s="221" t="s">
        <v>12</v>
      </c>
      <c r="F7" s="223"/>
      <c r="G7" s="221" t="s">
        <v>13</v>
      </c>
      <c r="H7" s="316"/>
      <c r="I7" s="316"/>
      <c r="J7" s="316"/>
      <c r="K7" s="316"/>
      <c r="L7" s="308"/>
    </row>
    <row r="8" spans="1:12" ht="27" customHeight="1">
      <c r="A8" s="293" t="s">
        <v>51</v>
      </c>
      <c r="B8" s="226" t="s">
        <v>26</v>
      </c>
      <c r="C8" s="315"/>
      <c r="D8" s="228"/>
      <c r="E8" s="263"/>
      <c r="F8" s="264"/>
      <c r="G8" s="226"/>
      <c r="H8" s="227"/>
      <c r="I8" s="227"/>
      <c r="J8" s="227"/>
      <c r="K8" s="227"/>
      <c r="L8" s="228"/>
    </row>
    <row r="9" spans="1:12" ht="27" customHeight="1">
      <c r="A9" s="317"/>
      <c r="B9" s="226" t="s">
        <v>47</v>
      </c>
      <c r="C9" s="315"/>
      <c r="D9" s="228"/>
      <c r="E9" s="263"/>
      <c r="F9" s="264"/>
      <c r="G9" s="226"/>
      <c r="H9" s="227"/>
      <c r="I9" s="227"/>
      <c r="J9" s="227"/>
      <c r="K9" s="227"/>
      <c r="L9" s="228"/>
    </row>
    <row r="10" spans="1:12" ht="27" customHeight="1">
      <c r="A10" s="317"/>
      <c r="B10" s="226" t="s">
        <v>27</v>
      </c>
      <c r="C10" s="315"/>
      <c r="D10" s="228"/>
      <c r="E10" s="263">
        <f>+'積算内訳書'!H39</f>
        <v>847600.0000000001</v>
      </c>
      <c r="F10" s="264"/>
      <c r="G10" s="226"/>
      <c r="H10" s="227"/>
      <c r="I10" s="227"/>
      <c r="J10" s="227"/>
      <c r="K10" s="227"/>
      <c r="L10" s="228"/>
    </row>
    <row r="11" spans="1:12" ht="27" customHeight="1">
      <c r="A11" s="317"/>
      <c r="B11" s="226" t="s">
        <v>48</v>
      </c>
      <c r="C11" s="315"/>
      <c r="D11" s="228"/>
      <c r="E11" s="263">
        <v>20000</v>
      </c>
      <c r="F11" s="264"/>
      <c r="G11" s="226" t="s">
        <v>173</v>
      </c>
      <c r="H11" s="227"/>
      <c r="I11" s="227"/>
      <c r="J11" s="227"/>
      <c r="K11" s="227"/>
      <c r="L11" s="228"/>
    </row>
    <row r="12" spans="1:12" ht="27" customHeight="1">
      <c r="A12" s="318"/>
      <c r="B12" s="221" t="s">
        <v>49</v>
      </c>
      <c r="C12" s="222"/>
      <c r="D12" s="308"/>
      <c r="E12" s="320">
        <f>SUM(E8:F11)</f>
        <v>867600.0000000001</v>
      </c>
      <c r="F12" s="321"/>
      <c r="G12" s="226"/>
      <c r="H12" s="227"/>
      <c r="I12" s="227"/>
      <c r="J12" s="227"/>
      <c r="K12" s="227"/>
      <c r="L12" s="228"/>
    </row>
    <row r="13" spans="1:12" ht="27" customHeight="1">
      <c r="A13" s="280" t="s">
        <v>52</v>
      </c>
      <c r="B13" s="293" t="s">
        <v>18</v>
      </c>
      <c r="C13" s="3" t="s">
        <v>19</v>
      </c>
      <c r="D13" s="212" t="s">
        <v>54</v>
      </c>
      <c r="E13" s="288">
        <f>+'積算内訳書'!F7</f>
        <v>0</v>
      </c>
      <c r="F13" s="288"/>
      <c r="G13" s="226"/>
      <c r="H13" s="227"/>
      <c r="I13" s="227"/>
      <c r="J13" s="227"/>
      <c r="K13" s="227"/>
      <c r="L13" s="228"/>
    </row>
    <row r="14" spans="1:12" ht="27" customHeight="1">
      <c r="A14" s="281"/>
      <c r="B14" s="294"/>
      <c r="C14" s="3" t="s">
        <v>20</v>
      </c>
      <c r="D14" s="296"/>
      <c r="E14" s="288">
        <f>+'積算内訳書'!F10</f>
        <v>20000</v>
      </c>
      <c r="F14" s="288"/>
      <c r="G14" s="226"/>
      <c r="H14" s="227"/>
      <c r="I14" s="227"/>
      <c r="J14" s="227"/>
      <c r="K14" s="227"/>
      <c r="L14" s="228"/>
    </row>
    <row r="15" spans="1:12" ht="27" customHeight="1">
      <c r="A15" s="281"/>
      <c r="B15" s="294"/>
      <c r="C15" s="3" t="s">
        <v>21</v>
      </c>
      <c r="D15" s="296"/>
      <c r="E15" s="288">
        <f>+'積算内訳書'!F13</f>
        <v>0</v>
      </c>
      <c r="F15" s="288"/>
      <c r="G15" s="226"/>
      <c r="H15" s="227"/>
      <c r="I15" s="227"/>
      <c r="J15" s="227"/>
      <c r="K15" s="227"/>
      <c r="L15" s="228"/>
    </row>
    <row r="16" spans="1:12" ht="27" customHeight="1">
      <c r="A16" s="281"/>
      <c r="B16" s="294"/>
      <c r="C16" s="3" t="s">
        <v>22</v>
      </c>
      <c r="D16" s="296"/>
      <c r="E16" s="288">
        <f>+'積算内訳書'!F16</f>
        <v>0</v>
      </c>
      <c r="F16" s="288"/>
      <c r="G16" s="226"/>
      <c r="H16" s="227"/>
      <c r="I16" s="227"/>
      <c r="J16" s="227"/>
      <c r="K16" s="227"/>
      <c r="L16" s="228"/>
    </row>
    <row r="17" spans="1:12" ht="27" customHeight="1">
      <c r="A17" s="281"/>
      <c r="B17" s="294"/>
      <c r="C17" s="4" t="s">
        <v>56</v>
      </c>
      <c r="D17" s="296"/>
      <c r="E17" s="288">
        <f>+'積算内訳書'!F19</f>
        <v>20000</v>
      </c>
      <c r="F17" s="288"/>
      <c r="G17" s="226"/>
      <c r="H17" s="227"/>
      <c r="I17" s="227"/>
      <c r="J17" s="227"/>
      <c r="K17" s="227"/>
      <c r="L17" s="228"/>
    </row>
    <row r="18" spans="1:12" ht="27" customHeight="1">
      <c r="A18" s="281"/>
      <c r="B18" s="294"/>
      <c r="C18" s="3" t="s">
        <v>23</v>
      </c>
      <c r="D18" s="296"/>
      <c r="E18" s="288">
        <f>+'積算内訳書'!F23</f>
        <v>777600.0000000001</v>
      </c>
      <c r="F18" s="288"/>
      <c r="G18" s="226"/>
      <c r="H18" s="227"/>
      <c r="I18" s="227"/>
      <c r="J18" s="227"/>
      <c r="K18" s="227"/>
      <c r="L18" s="228"/>
    </row>
    <row r="19" spans="1:12" ht="27" customHeight="1">
      <c r="A19" s="281"/>
      <c r="B19" s="294"/>
      <c r="C19" s="3" t="s">
        <v>24</v>
      </c>
      <c r="D19" s="296"/>
      <c r="E19" s="288">
        <f>+'積算内訳書'!F26</f>
        <v>0</v>
      </c>
      <c r="F19" s="288"/>
      <c r="G19" s="226"/>
      <c r="H19" s="227"/>
      <c r="I19" s="227"/>
      <c r="J19" s="227"/>
      <c r="K19" s="227"/>
      <c r="L19" s="228"/>
    </row>
    <row r="20" spans="1:12" ht="27" customHeight="1">
      <c r="A20" s="281"/>
      <c r="B20" s="294"/>
      <c r="C20" s="3" t="s">
        <v>25</v>
      </c>
      <c r="D20" s="296"/>
      <c r="E20" s="288">
        <f>+'積算内訳書'!F29</f>
        <v>0</v>
      </c>
      <c r="F20" s="288"/>
      <c r="G20" s="226"/>
      <c r="H20" s="227"/>
      <c r="I20" s="227"/>
      <c r="J20" s="227"/>
      <c r="K20" s="227"/>
      <c r="L20" s="228"/>
    </row>
    <row r="21" spans="1:12" ht="27" customHeight="1">
      <c r="A21" s="281"/>
      <c r="B21" s="294"/>
      <c r="C21" s="5" t="s">
        <v>43</v>
      </c>
      <c r="D21" s="296"/>
      <c r="E21" s="298">
        <f>+'積算内訳書'!F32</f>
        <v>0</v>
      </c>
      <c r="F21" s="298"/>
      <c r="G21" s="230"/>
      <c r="H21" s="231"/>
      <c r="I21" s="231"/>
      <c r="J21" s="231"/>
      <c r="K21" s="231"/>
      <c r="L21" s="232"/>
    </row>
    <row r="22" spans="1:12" ht="13.5" customHeight="1">
      <c r="A22" s="281"/>
      <c r="B22" s="295"/>
      <c r="C22" s="255" t="s">
        <v>104</v>
      </c>
      <c r="D22" s="256" t="s">
        <v>53</v>
      </c>
      <c r="E22" s="235" t="s">
        <v>55</v>
      </c>
      <c r="F22" s="236"/>
      <c r="G22" s="229" t="s">
        <v>61</v>
      </c>
      <c r="H22" s="309" t="s">
        <v>62</v>
      </c>
      <c r="I22" s="310"/>
      <c r="J22" s="257" t="s">
        <v>110</v>
      </c>
      <c r="K22" s="258"/>
      <c r="L22" s="259"/>
    </row>
    <row r="23" spans="1:12" ht="39.75" customHeight="1">
      <c r="A23" s="281"/>
      <c r="B23" s="295"/>
      <c r="C23" s="297"/>
      <c r="D23" s="256"/>
      <c r="E23" s="327">
        <f>+'積算内訳書'!F35</f>
        <v>50000</v>
      </c>
      <c r="F23" s="327"/>
      <c r="G23" s="229"/>
      <c r="H23" s="233">
        <f>E27/3</f>
        <v>289200.00000000006</v>
      </c>
      <c r="I23" s="234"/>
      <c r="J23" s="260"/>
      <c r="K23" s="261"/>
      <c r="L23" s="262"/>
    </row>
    <row r="24" spans="1:12" ht="13.5" customHeight="1">
      <c r="A24" s="281"/>
      <c r="B24" s="295"/>
      <c r="C24" s="255" t="s">
        <v>105</v>
      </c>
      <c r="D24" s="256" t="s">
        <v>60</v>
      </c>
      <c r="E24" s="235" t="s">
        <v>55</v>
      </c>
      <c r="F24" s="236"/>
      <c r="G24" s="229" t="s">
        <v>68</v>
      </c>
      <c r="H24" s="253" t="s">
        <v>98</v>
      </c>
      <c r="I24" s="254"/>
      <c r="J24" s="8" t="s">
        <v>99</v>
      </c>
      <c r="K24" s="9"/>
      <c r="L24" s="10"/>
    </row>
    <row r="25" spans="1:12" ht="40.5" customHeight="1">
      <c r="A25" s="281"/>
      <c r="B25" s="295"/>
      <c r="C25" s="255"/>
      <c r="D25" s="256"/>
      <c r="E25" s="263">
        <f>+'積算内訳書'!F38</f>
        <v>0</v>
      </c>
      <c r="F25" s="264"/>
      <c r="G25" s="229"/>
      <c r="H25" s="289"/>
      <c r="I25" s="290"/>
      <c r="J25" s="11" t="s">
        <v>108</v>
      </c>
      <c r="K25" s="12"/>
      <c r="L25" s="13"/>
    </row>
    <row r="26" spans="1:13" ht="13.5" customHeight="1">
      <c r="A26" s="281"/>
      <c r="B26" s="295"/>
      <c r="C26" s="214" t="s">
        <v>15</v>
      </c>
      <c r="D26" s="212" t="s">
        <v>94</v>
      </c>
      <c r="E26" s="235" t="s">
        <v>59</v>
      </c>
      <c r="F26" s="319"/>
      <c r="G26" s="216" t="s">
        <v>95</v>
      </c>
      <c r="H26" s="220" t="s">
        <v>63</v>
      </c>
      <c r="I26" s="220"/>
      <c r="J26" s="8" t="s">
        <v>101</v>
      </c>
      <c r="K26" s="14"/>
      <c r="L26" s="15"/>
      <c r="M26" s="1"/>
    </row>
    <row r="27" spans="1:13" ht="13.5">
      <c r="A27" s="281"/>
      <c r="B27" s="295"/>
      <c r="C27" s="215"/>
      <c r="D27" s="213"/>
      <c r="E27" s="208">
        <f>SUM(E23,E21,E20,E18,E17,E14,E13)</f>
        <v>867600.0000000001</v>
      </c>
      <c r="F27" s="209"/>
      <c r="G27" s="217"/>
      <c r="H27" s="224" t="s">
        <v>137</v>
      </c>
      <c r="I27" s="225"/>
      <c r="J27" s="237" t="s">
        <v>103</v>
      </c>
      <c r="K27" s="238"/>
      <c r="L27" s="239"/>
      <c r="M27" s="1"/>
    </row>
    <row r="28" spans="1:13" ht="24" customHeight="1">
      <c r="A28" s="281"/>
      <c r="B28" s="74"/>
      <c r="C28" s="215"/>
      <c r="D28" s="213"/>
      <c r="E28" s="210"/>
      <c r="F28" s="211"/>
      <c r="G28" s="217"/>
      <c r="H28" s="218">
        <f>SUM(E10)</f>
        <v>847600.0000000001</v>
      </c>
      <c r="I28" s="219"/>
      <c r="J28" s="240"/>
      <c r="K28" s="241"/>
      <c r="L28" s="242"/>
      <c r="M28" s="1"/>
    </row>
    <row r="29" spans="1:13" ht="6.75" customHeight="1">
      <c r="A29" s="281"/>
      <c r="B29" s="77"/>
      <c r="C29" s="75"/>
      <c r="D29" s="75"/>
      <c r="E29" s="78"/>
      <c r="F29" s="78"/>
      <c r="G29" s="79"/>
      <c r="H29" s="80"/>
      <c r="I29" s="80"/>
      <c r="J29" s="81"/>
      <c r="K29" s="82"/>
      <c r="L29" s="83"/>
      <c r="M29" s="1"/>
    </row>
    <row r="30" spans="1:12" ht="27.75" customHeight="1">
      <c r="A30" s="282"/>
      <c r="B30" s="330" t="s">
        <v>17</v>
      </c>
      <c r="C30" s="305" t="s">
        <v>75</v>
      </c>
      <c r="D30" s="306"/>
      <c r="E30" s="286"/>
      <c r="F30" s="287"/>
      <c r="G30" s="243" t="s">
        <v>96</v>
      </c>
      <c r="H30" s="245" t="s">
        <v>107</v>
      </c>
      <c r="I30" s="246"/>
      <c r="J30" s="291" t="s">
        <v>97</v>
      </c>
      <c r="K30" s="251" t="s">
        <v>109</v>
      </c>
      <c r="L30" s="252"/>
    </row>
    <row r="31" spans="1:12" ht="27.75" customHeight="1" thickBot="1">
      <c r="A31" s="282"/>
      <c r="B31" s="330"/>
      <c r="C31" s="226" t="s">
        <v>16</v>
      </c>
      <c r="D31" s="307"/>
      <c r="E31" s="288"/>
      <c r="F31" s="263"/>
      <c r="G31" s="244"/>
      <c r="H31" s="247"/>
      <c r="I31" s="248"/>
      <c r="J31" s="292"/>
      <c r="K31" s="249"/>
      <c r="L31" s="250"/>
    </row>
    <row r="32" spans="1:12" ht="27.75" customHeight="1">
      <c r="A32" s="282"/>
      <c r="B32" s="330"/>
      <c r="C32" s="226" t="s">
        <v>64</v>
      </c>
      <c r="D32" s="307"/>
      <c r="E32" s="288">
        <v>20000</v>
      </c>
      <c r="F32" s="263"/>
      <c r="G32" s="277" t="s">
        <v>65</v>
      </c>
      <c r="H32" s="278"/>
      <c r="I32" s="278"/>
      <c r="J32" s="279"/>
      <c r="K32" s="269" t="s">
        <v>102</v>
      </c>
      <c r="L32" s="270"/>
    </row>
    <row r="33" spans="1:12" ht="27.75" customHeight="1" thickBot="1">
      <c r="A33" s="282"/>
      <c r="B33" s="331"/>
      <c r="C33" s="6" t="s">
        <v>15</v>
      </c>
      <c r="D33" s="7" t="s">
        <v>66</v>
      </c>
      <c r="E33" s="325">
        <f>E30+E31+E32</f>
        <v>20000</v>
      </c>
      <c r="F33" s="326"/>
      <c r="G33" s="271">
        <f>SUM(H28)</f>
        <v>847600.0000000001</v>
      </c>
      <c r="H33" s="272"/>
      <c r="I33" s="272"/>
      <c r="J33" s="273"/>
      <c r="K33" s="267" t="s">
        <v>100</v>
      </c>
      <c r="L33" s="268"/>
    </row>
    <row r="34" spans="1:12" ht="27.75" customHeight="1" thickBot="1" thickTop="1">
      <c r="A34" s="283"/>
      <c r="B34" s="302" t="s">
        <v>67</v>
      </c>
      <c r="C34" s="303"/>
      <c r="D34" s="304"/>
      <c r="E34" s="284">
        <f>SUM(E27)</f>
        <v>867600.0000000001</v>
      </c>
      <c r="F34" s="285"/>
      <c r="G34" s="274"/>
      <c r="H34" s="275"/>
      <c r="I34" s="275"/>
      <c r="J34" s="276"/>
      <c r="K34" s="265" t="s">
        <v>85</v>
      </c>
      <c r="L34" s="266"/>
    </row>
    <row r="35" spans="1:13" ht="81" customHeight="1">
      <c r="A35" s="299" t="s">
        <v>112</v>
      </c>
      <c r="B35" s="300"/>
      <c r="C35" s="300"/>
      <c r="D35" s="300"/>
      <c r="E35" s="300"/>
      <c r="F35" s="300"/>
      <c r="G35" s="301"/>
      <c r="H35" s="301"/>
      <c r="I35" s="301"/>
      <c r="J35" s="301"/>
      <c r="K35" s="301"/>
      <c r="L35" s="301"/>
      <c r="M35" s="1"/>
    </row>
  </sheetData>
  <sheetProtection/>
  <mergeCells count="92">
    <mergeCell ref="E32:F32"/>
    <mergeCell ref="E33:F33"/>
    <mergeCell ref="G12:L12"/>
    <mergeCell ref="E23:F23"/>
    <mergeCell ref="A1:C1"/>
    <mergeCell ref="B30:B33"/>
    <mergeCell ref="C5:D5"/>
    <mergeCell ref="E8:F8"/>
    <mergeCell ref="E7:F7"/>
    <mergeCell ref="E14:F14"/>
    <mergeCell ref="A8:A12"/>
    <mergeCell ref="E26:F26"/>
    <mergeCell ref="E12:F12"/>
    <mergeCell ref="B8:D8"/>
    <mergeCell ref="E5:J5"/>
    <mergeCell ref="A3:L3"/>
    <mergeCell ref="E15:F15"/>
    <mergeCell ref="E16:F16"/>
    <mergeCell ref="B11:D11"/>
    <mergeCell ref="B12:D12"/>
    <mergeCell ref="E9:F9"/>
    <mergeCell ref="G14:L14"/>
    <mergeCell ref="G11:L11"/>
    <mergeCell ref="G16:L16"/>
    <mergeCell ref="A6:D6"/>
    <mergeCell ref="B10:D10"/>
    <mergeCell ref="E10:F10"/>
    <mergeCell ref="B9:D9"/>
    <mergeCell ref="G7:L7"/>
    <mergeCell ref="G10:L10"/>
    <mergeCell ref="G20:L20"/>
    <mergeCell ref="G15:L15"/>
    <mergeCell ref="E17:F17"/>
    <mergeCell ref="E20:F20"/>
    <mergeCell ref="B7:D7"/>
    <mergeCell ref="E24:F24"/>
    <mergeCell ref="E18:F18"/>
    <mergeCell ref="H22:I22"/>
    <mergeCell ref="E19:F19"/>
    <mergeCell ref="G8:L8"/>
    <mergeCell ref="G13:L13"/>
    <mergeCell ref="E11:F11"/>
    <mergeCell ref="G9:L9"/>
    <mergeCell ref="E21:F21"/>
    <mergeCell ref="E13:F13"/>
    <mergeCell ref="A35:L35"/>
    <mergeCell ref="B34:D34"/>
    <mergeCell ref="C30:D30"/>
    <mergeCell ref="C31:D31"/>
    <mergeCell ref="C32:D32"/>
    <mergeCell ref="A13:A34"/>
    <mergeCell ref="E34:F34"/>
    <mergeCell ref="E30:F30"/>
    <mergeCell ref="E31:F31"/>
    <mergeCell ref="H25:I25"/>
    <mergeCell ref="J30:J31"/>
    <mergeCell ref="B13:B27"/>
    <mergeCell ref="D24:D25"/>
    <mergeCell ref="D13:D21"/>
    <mergeCell ref="C22:C23"/>
    <mergeCell ref="C24:C25"/>
    <mergeCell ref="D22:D23"/>
    <mergeCell ref="G17:L17"/>
    <mergeCell ref="J22:L23"/>
    <mergeCell ref="E25:F25"/>
    <mergeCell ref="K34:L34"/>
    <mergeCell ref="K33:L33"/>
    <mergeCell ref="K32:L32"/>
    <mergeCell ref="G33:J34"/>
    <mergeCell ref="G32:J32"/>
    <mergeCell ref="G30:G31"/>
    <mergeCell ref="H30:I30"/>
    <mergeCell ref="H31:I31"/>
    <mergeCell ref="K31:L31"/>
    <mergeCell ref="K30:L30"/>
    <mergeCell ref="H24:I24"/>
    <mergeCell ref="E6:L6"/>
    <mergeCell ref="H27:I27"/>
    <mergeCell ref="G18:L18"/>
    <mergeCell ref="G19:L19"/>
    <mergeCell ref="G22:G23"/>
    <mergeCell ref="G21:L21"/>
    <mergeCell ref="H23:I23"/>
    <mergeCell ref="G24:G25"/>
    <mergeCell ref="E22:F22"/>
    <mergeCell ref="J27:L28"/>
    <mergeCell ref="E27:F28"/>
    <mergeCell ref="D26:D28"/>
    <mergeCell ref="C26:C28"/>
    <mergeCell ref="G26:G28"/>
    <mergeCell ref="H28:I28"/>
    <mergeCell ref="H26:I26"/>
  </mergeCells>
  <printOptions/>
  <pageMargins left="0.984251968503937" right="0.3937007874015748" top="0.3937007874015748" bottom="0.1968503937007874"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H40"/>
  <sheetViews>
    <sheetView tabSelected="1" zoomScalePageLayoutView="0" workbookViewId="0" topLeftCell="A7">
      <selection activeCell="H27" sqref="H27"/>
    </sheetView>
  </sheetViews>
  <sheetFormatPr defaultColWidth="18.00390625" defaultRowHeight="13.5"/>
  <cols>
    <col min="1" max="1" width="13.875" style="0" bestFit="1" customWidth="1"/>
    <col min="2" max="2" width="25.00390625" style="37" bestFit="1" customWidth="1"/>
    <col min="3" max="3" width="8.50390625" style="16" bestFit="1" customWidth="1"/>
    <col min="4" max="4" width="5.50390625" style="17" bestFit="1" customWidth="1"/>
    <col min="5" max="5" width="10.50390625" style="18" bestFit="1" customWidth="1"/>
    <col min="6" max="6" width="11.625" style="18" customWidth="1"/>
    <col min="7" max="7" width="19.375" style="0" customWidth="1"/>
  </cols>
  <sheetData>
    <row r="1" spans="1:7" ht="15" customHeight="1">
      <c r="A1" s="19" t="s">
        <v>28</v>
      </c>
      <c r="B1" s="33"/>
      <c r="C1" s="21"/>
      <c r="D1" s="22"/>
      <c r="E1" s="23"/>
      <c r="F1" s="23"/>
      <c r="G1" s="20"/>
    </row>
    <row r="2" spans="1:7" ht="23.25" customHeight="1">
      <c r="A2" s="166" t="s">
        <v>40</v>
      </c>
      <c r="B2" s="166"/>
      <c r="C2" s="166"/>
      <c r="D2" s="166"/>
      <c r="E2" s="166"/>
      <c r="F2" s="166"/>
      <c r="G2" s="166"/>
    </row>
    <row r="3" spans="1:7" ht="23.25" customHeight="1">
      <c r="A3" s="76"/>
      <c r="B3" s="76"/>
      <c r="C3" s="76"/>
      <c r="D3" s="76"/>
      <c r="E3" s="76"/>
      <c r="F3" s="76"/>
      <c r="G3" s="76"/>
    </row>
    <row r="4" spans="1:7" ht="13.5">
      <c r="A4" s="24" t="s">
        <v>33</v>
      </c>
      <c r="B4" s="34" t="s">
        <v>34</v>
      </c>
      <c r="C4" s="25" t="s">
        <v>35</v>
      </c>
      <c r="D4" s="24" t="s">
        <v>36</v>
      </c>
      <c r="E4" s="26" t="s">
        <v>37</v>
      </c>
      <c r="F4" s="26" t="s">
        <v>38</v>
      </c>
      <c r="G4" s="24" t="s">
        <v>39</v>
      </c>
    </row>
    <row r="5" spans="1:7" ht="13.5">
      <c r="A5" s="333" t="s">
        <v>19</v>
      </c>
      <c r="B5" s="35"/>
      <c r="C5" s="28"/>
      <c r="D5" s="24"/>
      <c r="E5" s="29"/>
      <c r="F5" s="29">
        <f>SUM(C5*E5)</f>
        <v>0</v>
      </c>
      <c r="G5" s="27"/>
    </row>
    <row r="6" spans="1:7" ht="13.5">
      <c r="A6" s="333"/>
      <c r="B6" s="35"/>
      <c r="C6" s="28"/>
      <c r="D6" s="24"/>
      <c r="E6" s="29"/>
      <c r="F6" s="29">
        <f>SUM(C6*E6)</f>
        <v>0</v>
      </c>
      <c r="G6" s="27"/>
    </row>
    <row r="7" spans="1:7" ht="24.75" customHeight="1">
      <c r="A7" s="334"/>
      <c r="B7" s="36" t="s">
        <v>120</v>
      </c>
      <c r="C7" s="30"/>
      <c r="D7" s="31"/>
      <c r="E7" s="32"/>
      <c r="F7" s="41">
        <f>SUM(F5:F6)</f>
        <v>0</v>
      </c>
      <c r="G7" s="27"/>
    </row>
    <row r="8" spans="1:7" ht="13.5">
      <c r="A8" s="335" t="s">
        <v>20</v>
      </c>
      <c r="B8" s="35" t="s">
        <v>171</v>
      </c>
      <c r="C8" s="28">
        <v>1</v>
      </c>
      <c r="D8" s="24" t="s">
        <v>170</v>
      </c>
      <c r="E8" s="29">
        <v>20000</v>
      </c>
      <c r="F8" s="29">
        <f>SUM(C8*E8)</f>
        <v>20000</v>
      </c>
      <c r="G8" s="27"/>
    </row>
    <row r="9" spans="1:7" ht="13.5">
      <c r="A9" s="336"/>
      <c r="B9" s="35"/>
      <c r="C9" s="28"/>
      <c r="D9" s="24"/>
      <c r="E9" s="29"/>
      <c r="F9" s="29">
        <f>SUM(C9*E9)</f>
        <v>0</v>
      </c>
      <c r="G9" s="27"/>
    </row>
    <row r="10" spans="1:7" ht="24.75" customHeight="1">
      <c r="A10" s="337"/>
      <c r="B10" s="36" t="s">
        <v>120</v>
      </c>
      <c r="C10" s="30"/>
      <c r="D10" s="31"/>
      <c r="E10" s="32"/>
      <c r="F10" s="41">
        <f>SUM(F8:F9)</f>
        <v>20000</v>
      </c>
      <c r="G10" s="27"/>
    </row>
    <row r="11" spans="1:7" ht="13.5">
      <c r="A11" s="335" t="s">
        <v>21</v>
      </c>
      <c r="B11" s="35"/>
      <c r="C11" s="28"/>
      <c r="D11" s="24"/>
      <c r="E11" s="29"/>
      <c r="F11" s="29">
        <v>0</v>
      </c>
      <c r="G11" s="27"/>
    </row>
    <row r="12" spans="1:7" ht="13.5">
      <c r="A12" s="338"/>
      <c r="B12" s="35"/>
      <c r="C12" s="28"/>
      <c r="D12" s="24"/>
      <c r="E12" s="29"/>
      <c r="F12" s="29">
        <v>1</v>
      </c>
      <c r="G12" s="27"/>
    </row>
    <row r="13" spans="1:7" ht="24.75" customHeight="1">
      <c r="A13" s="337"/>
      <c r="B13" s="36" t="s">
        <v>120</v>
      </c>
      <c r="C13" s="30"/>
      <c r="D13" s="31"/>
      <c r="E13" s="32"/>
      <c r="F13" s="41">
        <v>0</v>
      </c>
      <c r="G13" s="27"/>
    </row>
    <row r="14" spans="1:7" ht="15" customHeight="1">
      <c r="A14" s="335" t="s">
        <v>119</v>
      </c>
      <c r="B14" s="35"/>
      <c r="C14" s="28"/>
      <c r="D14" s="24"/>
      <c r="E14" s="29"/>
      <c r="F14" s="29">
        <v>0</v>
      </c>
      <c r="G14" s="35"/>
    </row>
    <row r="15" spans="1:7" ht="15" customHeight="1">
      <c r="A15" s="338"/>
      <c r="B15" s="35"/>
      <c r="C15" s="28"/>
      <c r="D15" s="24"/>
      <c r="E15" s="29"/>
      <c r="F15" s="29">
        <v>1</v>
      </c>
      <c r="G15" s="27"/>
    </row>
    <row r="16" spans="1:7" ht="24.75" customHeight="1">
      <c r="A16" s="337"/>
      <c r="B16" s="36" t="s">
        <v>120</v>
      </c>
      <c r="C16" s="30"/>
      <c r="D16" s="31"/>
      <c r="E16" s="32"/>
      <c r="F16" s="41">
        <v>0</v>
      </c>
      <c r="G16" s="27"/>
    </row>
    <row r="17" spans="1:7" ht="15" customHeight="1">
      <c r="A17" s="339" t="s">
        <v>56</v>
      </c>
      <c r="B17" s="35" t="s">
        <v>162</v>
      </c>
      <c r="C17" s="28">
        <v>20</v>
      </c>
      <c r="D17" s="24" t="s">
        <v>163</v>
      </c>
      <c r="E17" s="29">
        <v>1000</v>
      </c>
      <c r="F17" s="29">
        <f>SUM(C17*E17)</f>
        <v>20000</v>
      </c>
      <c r="G17" s="27"/>
    </row>
    <row r="18" spans="1:7" ht="15" customHeight="1">
      <c r="A18" s="340"/>
      <c r="B18" s="35"/>
      <c r="C18" s="28"/>
      <c r="D18" s="24"/>
      <c r="E18" s="29"/>
      <c r="F18" s="29">
        <f>SUM(C18*E18)</f>
        <v>0</v>
      </c>
      <c r="G18" s="52"/>
    </row>
    <row r="19" spans="1:7" ht="24.75" customHeight="1">
      <c r="A19" s="341"/>
      <c r="B19" s="45" t="s">
        <v>120</v>
      </c>
      <c r="C19" s="38"/>
      <c r="D19" s="39"/>
      <c r="E19" s="40"/>
      <c r="F19" s="41">
        <f>SUM(F17:F18)</f>
        <v>20000</v>
      </c>
      <c r="G19" s="27"/>
    </row>
    <row r="20" spans="1:7" ht="24">
      <c r="A20" s="335" t="s">
        <v>23</v>
      </c>
      <c r="B20" s="35" t="s">
        <v>140</v>
      </c>
      <c r="C20" s="28">
        <f>570+345+118+110+400+57</f>
        <v>1600</v>
      </c>
      <c r="D20" s="24" t="s">
        <v>141</v>
      </c>
      <c r="E20" s="29">
        <f>450*1.08</f>
        <v>486.00000000000006</v>
      </c>
      <c r="F20" s="29">
        <f>SUM(E20*C20)</f>
        <v>777600.0000000001</v>
      </c>
      <c r="G20" s="86" t="s">
        <v>164</v>
      </c>
    </row>
    <row r="21" spans="1:7" ht="13.5">
      <c r="A21" s="336"/>
      <c r="B21" s="35"/>
      <c r="C21" s="28"/>
      <c r="D21" s="24"/>
      <c r="E21" s="29"/>
      <c r="F21" s="29">
        <f>SUM(E21*C21)</f>
        <v>0</v>
      </c>
      <c r="G21" s="27"/>
    </row>
    <row r="22" spans="1:7" ht="13.5">
      <c r="A22" s="336"/>
      <c r="B22" s="35"/>
      <c r="C22" s="28"/>
      <c r="D22" s="24"/>
      <c r="E22" s="29"/>
      <c r="F22" s="29">
        <f>SUM(E22*C22)</f>
        <v>0</v>
      </c>
      <c r="G22" s="27"/>
    </row>
    <row r="23" spans="1:7" ht="24.75" customHeight="1">
      <c r="A23" s="337"/>
      <c r="B23" s="45" t="s">
        <v>120</v>
      </c>
      <c r="C23" s="38"/>
      <c r="D23" s="39"/>
      <c r="E23" s="40"/>
      <c r="F23" s="41">
        <f>SUM(F20:F22)</f>
        <v>777600.0000000001</v>
      </c>
      <c r="G23" s="27"/>
    </row>
    <row r="24" spans="1:7" ht="13.5">
      <c r="A24" s="335" t="s">
        <v>24</v>
      </c>
      <c r="B24" s="35"/>
      <c r="C24" s="28"/>
      <c r="D24" s="24"/>
      <c r="E24" s="29"/>
      <c r="F24" s="29">
        <v>0</v>
      </c>
      <c r="G24" s="27"/>
    </row>
    <row r="25" spans="1:7" ht="13.5">
      <c r="A25" s="338"/>
      <c r="B25" s="35"/>
      <c r="C25" s="28"/>
      <c r="D25" s="24"/>
      <c r="E25" s="29"/>
      <c r="F25" s="29">
        <v>1</v>
      </c>
      <c r="G25" s="27"/>
    </row>
    <row r="26" spans="1:7" ht="24.75" customHeight="1">
      <c r="A26" s="337"/>
      <c r="B26" s="36" t="s">
        <v>120</v>
      </c>
      <c r="C26" s="30"/>
      <c r="D26" s="31"/>
      <c r="E26" s="32"/>
      <c r="F26" s="41">
        <f>SUM(F24:F26)</f>
        <v>0</v>
      </c>
      <c r="G26" s="27"/>
    </row>
    <row r="27" spans="1:7" ht="13.5">
      <c r="A27" s="335" t="s">
        <v>121</v>
      </c>
      <c r="B27" s="35"/>
      <c r="C27" s="28"/>
      <c r="D27" s="24"/>
      <c r="E27" s="29"/>
      <c r="F27" s="29">
        <f>SUM(E27*C27)</f>
        <v>0</v>
      </c>
      <c r="G27" s="27"/>
    </row>
    <row r="28" spans="1:7" ht="13.5">
      <c r="A28" s="338"/>
      <c r="B28" s="35"/>
      <c r="C28" s="28"/>
      <c r="D28" s="24"/>
      <c r="E28" s="29"/>
      <c r="F28" s="29">
        <f>SUM(E28*C28)</f>
        <v>0</v>
      </c>
      <c r="G28" s="27"/>
    </row>
    <row r="29" spans="1:7" ht="24.75" customHeight="1">
      <c r="A29" s="337"/>
      <c r="B29" s="36"/>
      <c r="C29" s="30"/>
      <c r="D29" s="31"/>
      <c r="E29" s="32"/>
      <c r="F29" s="41">
        <f>SUM(F27)</f>
        <v>0</v>
      </c>
      <c r="G29" s="27"/>
    </row>
    <row r="30" spans="1:7" ht="13.5">
      <c r="A30" s="335" t="s">
        <v>43</v>
      </c>
      <c r="B30" s="35"/>
      <c r="C30" s="28"/>
      <c r="D30" s="24"/>
      <c r="E30" s="29"/>
      <c r="F30" s="29">
        <f>SUM(E30*C30)</f>
        <v>0</v>
      </c>
      <c r="G30" s="61"/>
    </row>
    <row r="31" spans="1:7" ht="13.5">
      <c r="A31" s="338"/>
      <c r="B31" s="35"/>
      <c r="C31" s="28"/>
      <c r="D31" s="24"/>
      <c r="E31" s="29"/>
      <c r="F31" s="29">
        <f>SUM(E31*C31)</f>
        <v>0</v>
      </c>
      <c r="G31" s="61"/>
    </row>
    <row r="32" spans="1:7" ht="24.75" customHeight="1">
      <c r="A32" s="337"/>
      <c r="B32" s="342" t="s">
        <v>120</v>
      </c>
      <c r="C32" s="342"/>
      <c r="D32" s="342"/>
      <c r="E32" s="32"/>
      <c r="F32" s="41">
        <f>SUM(F30)</f>
        <v>0</v>
      </c>
      <c r="G32" s="46"/>
    </row>
    <row r="33" spans="1:7" ht="13.5">
      <c r="A33" s="47" t="s">
        <v>122</v>
      </c>
      <c r="B33" s="35" t="s">
        <v>169</v>
      </c>
      <c r="C33" s="28">
        <v>1</v>
      </c>
      <c r="D33" s="24" t="s">
        <v>170</v>
      </c>
      <c r="E33" s="29">
        <v>50000</v>
      </c>
      <c r="F33" s="29">
        <f>SUM(E33*C33)</f>
        <v>50000</v>
      </c>
      <c r="G33" s="27"/>
    </row>
    <row r="34" spans="1:7" ht="13.5">
      <c r="A34" s="48"/>
      <c r="B34" s="35"/>
      <c r="C34" s="28"/>
      <c r="D34" s="24"/>
      <c r="E34" s="29"/>
      <c r="F34" s="29">
        <f>SUM(E34*C34)</f>
        <v>0</v>
      </c>
      <c r="G34" s="27"/>
    </row>
    <row r="35" spans="1:7" ht="24.75" customHeight="1">
      <c r="A35" s="49"/>
      <c r="B35" s="342" t="s">
        <v>120</v>
      </c>
      <c r="C35" s="342"/>
      <c r="D35" s="342"/>
      <c r="E35" s="32"/>
      <c r="F35" s="41">
        <f>SUM(F33:F34)</f>
        <v>50000</v>
      </c>
      <c r="G35" s="27"/>
    </row>
    <row r="36" spans="1:7" ht="13.5">
      <c r="A36" s="335" t="s">
        <v>123</v>
      </c>
      <c r="B36" s="35"/>
      <c r="C36" s="28"/>
      <c r="D36" s="24"/>
      <c r="E36" s="29"/>
      <c r="F36" s="29">
        <f>SUM(E36)*C36</f>
        <v>0</v>
      </c>
      <c r="G36" s="27"/>
    </row>
    <row r="37" spans="1:7" ht="13.5">
      <c r="A37" s="338"/>
      <c r="B37" s="35"/>
      <c r="C37" s="28"/>
      <c r="D37" s="24"/>
      <c r="E37" s="29"/>
      <c r="F37" s="29">
        <f>SUM(E37)*C37</f>
        <v>0</v>
      </c>
      <c r="G37" s="27"/>
    </row>
    <row r="38" spans="1:7" ht="24.75" customHeight="1">
      <c r="A38" s="337"/>
      <c r="B38" s="342" t="s">
        <v>120</v>
      </c>
      <c r="C38" s="342"/>
      <c r="D38" s="342"/>
      <c r="E38" s="32"/>
      <c r="F38" s="41">
        <f>SUM(F36)</f>
        <v>0</v>
      </c>
      <c r="G38" s="27"/>
    </row>
    <row r="39" spans="1:8" ht="24.75" customHeight="1">
      <c r="A39" s="24" t="s">
        <v>41</v>
      </c>
      <c r="B39" s="35"/>
      <c r="C39" s="28"/>
      <c r="D39" s="24"/>
      <c r="E39" s="29"/>
      <c r="F39" s="41">
        <f>SUM(F19,F23,F35)+F10</f>
        <v>867600.0000000001</v>
      </c>
      <c r="G39" s="27"/>
      <c r="H39" s="18">
        <f>SUM(F35,F23,F10)</f>
        <v>847600.0000000001</v>
      </c>
    </row>
    <row r="40" spans="1:7" ht="21.75" customHeight="1">
      <c r="A40" s="343" t="s">
        <v>42</v>
      </c>
      <c r="B40" s="343"/>
      <c r="C40" s="42"/>
      <c r="D40" s="43"/>
      <c r="E40" s="44"/>
      <c r="F40" s="44"/>
      <c r="G40" s="50"/>
    </row>
  </sheetData>
  <sheetProtection/>
  <mergeCells count="15">
    <mergeCell ref="A36:A38"/>
    <mergeCell ref="B38:D38"/>
    <mergeCell ref="A40:B40"/>
    <mergeCell ref="A20:A23"/>
    <mergeCell ref="A24:A26"/>
    <mergeCell ref="A27:A29"/>
    <mergeCell ref="A30:A32"/>
    <mergeCell ref="B32:D32"/>
    <mergeCell ref="B35:D35"/>
    <mergeCell ref="A2:G2"/>
    <mergeCell ref="A5:A7"/>
    <mergeCell ref="A8:A10"/>
    <mergeCell ref="A11:A13"/>
    <mergeCell ref="A14:A16"/>
    <mergeCell ref="A17:A19"/>
  </mergeCells>
  <printOptions/>
  <pageMargins left="0.7086614173228347" right="0"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L11" sqref="L11"/>
    </sheetView>
  </sheetViews>
  <sheetFormatPr defaultColWidth="8.375" defaultRowHeight="13.5"/>
  <cols>
    <col min="1" max="1" width="10.75390625" style="0" customWidth="1"/>
    <col min="2" max="2" width="6.00390625" style="0" customWidth="1"/>
    <col min="3" max="3" width="17.75390625" style="0" customWidth="1"/>
    <col min="4" max="8" width="8.375" style="0" customWidth="1"/>
    <col min="9" max="9" width="11.875" style="0" customWidth="1"/>
  </cols>
  <sheetData>
    <row r="1" spans="1:10" ht="13.5">
      <c r="A1" s="344" t="s">
        <v>76</v>
      </c>
      <c r="B1" s="344"/>
      <c r="C1" s="344"/>
      <c r="D1" s="20"/>
      <c r="E1" s="20"/>
      <c r="F1" s="20"/>
      <c r="G1" s="20"/>
      <c r="H1" s="20"/>
      <c r="I1" s="20"/>
      <c r="J1" s="20"/>
    </row>
    <row r="2" spans="1:10" ht="7.5" customHeight="1">
      <c r="A2" s="20"/>
      <c r="B2" s="20"/>
      <c r="C2" s="20"/>
      <c r="D2" s="20"/>
      <c r="E2" s="20"/>
      <c r="F2" s="20"/>
      <c r="G2" s="20"/>
      <c r="H2" s="20"/>
      <c r="I2" s="20"/>
      <c r="J2" s="20"/>
    </row>
    <row r="3" spans="1:10" ht="17.25">
      <c r="A3" s="166" t="s">
        <v>29</v>
      </c>
      <c r="B3" s="167"/>
      <c r="C3" s="167"/>
      <c r="D3" s="167"/>
      <c r="E3" s="167"/>
      <c r="F3" s="167"/>
      <c r="G3" s="167"/>
      <c r="H3" s="167"/>
      <c r="I3" s="167"/>
      <c r="J3" s="20"/>
    </row>
    <row r="4" spans="1:10" ht="12.75" customHeight="1">
      <c r="A4" s="62"/>
      <c r="B4" s="63"/>
      <c r="C4" s="63"/>
      <c r="D4" s="63"/>
      <c r="E4" s="63"/>
      <c r="F4" s="63"/>
      <c r="G4" s="63"/>
      <c r="H4" s="63"/>
      <c r="I4" s="63"/>
      <c r="J4" s="20"/>
    </row>
    <row r="5" spans="1:10" s="71" customFormat="1" ht="12">
      <c r="A5" s="70"/>
      <c r="B5" s="70"/>
      <c r="C5" s="70"/>
      <c r="D5" s="349"/>
      <c r="E5" s="349"/>
      <c r="F5" s="70"/>
      <c r="G5" s="70"/>
      <c r="H5" s="70"/>
      <c r="I5" s="70"/>
      <c r="J5" s="60"/>
    </row>
    <row r="6" spans="1:10" ht="33" customHeight="1">
      <c r="A6" s="72" t="s">
        <v>14</v>
      </c>
      <c r="B6" s="365" t="s">
        <v>142</v>
      </c>
      <c r="C6" s="366"/>
      <c r="D6" s="366"/>
      <c r="E6" s="366"/>
      <c r="F6" s="367"/>
      <c r="G6" s="350" t="s">
        <v>153</v>
      </c>
      <c r="H6" s="351"/>
      <c r="I6" s="352"/>
      <c r="J6" s="20"/>
    </row>
    <row r="7" spans="1:10" ht="33" customHeight="1">
      <c r="A7" s="73" t="s">
        <v>50</v>
      </c>
      <c r="B7" s="103" t="s">
        <v>161</v>
      </c>
      <c r="C7" s="104"/>
      <c r="D7" s="104"/>
      <c r="E7" s="104"/>
      <c r="F7" s="104"/>
      <c r="G7" s="104"/>
      <c r="H7" s="104"/>
      <c r="I7" s="136"/>
      <c r="J7" s="20"/>
    </row>
    <row r="8" spans="1:10" ht="13.5">
      <c r="A8" s="359" t="s">
        <v>128</v>
      </c>
      <c r="B8" s="362" t="s">
        <v>129</v>
      </c>
      <c r="C8" s="363"/>
      <c r="D8" s="363"/>
      <c r="E8" s="363"/>
      <c r="F8" s="363"/>
      <c r="G8" s="363"/>
      <c r="H8" s="363"/>
      <c r="I8" s="364"/>
      <c r="J8" s="20"/>
    </row>
    <row r="9" spans="1:10" ht="37.5" customHeight="1">
      <c r="A9" s="360"/>
      <c r="B9" s="368" t="s">
        <v>143</v>
      </c>
      <c r="C9" s="369"/>
      <c r="D9" s="369"/>
      <c r="E9" s="369"/>
      <c r="F9" s="369"/>
      <c r="G9" s="369"/>
      <c r="H9" s="369"/>
      <c r="I9" s="370"/>
      <c r="J9" s="20"/>
    </row>
    <row r="10" spans="1:10" ht="13.5">
      <c r="A10" s="360"/>
      <c r="B10" s="353" t="s">
        <v>78</v>
      </c>
      <c r="C10" s="354"/>
      <c r="D10" s="354"/>
      <c r="E10" s="354"/>
      <c r="F10" s="354"/>
      <c r="G10" s="354"/>
      <c r="H10" s="354"/>
      <c r="I10" s="355"/>
      <c r="J10" s="20"/>
    </row>
    <row r="11" spans="1:10" ht="76.5" customHeight="1">
      <c r="A11" s="360"/>
      <c r="B11" s="356" t="s">
        <v>159</v>
      </c>
      <c r="C11" s="357"/>
      <c r="D11" s="357"/>
      <c r="E11" s="357"/>
      <c r="F11" s="357"/>
      <c r="G11" s="357"/>
      <c r="H11" s="357"/>
      <c r="I11" s="358"/>
      <c r="J11" s="20"/>
    </row>
    <row r="12" spans="1:10" ht="13.5">
      <c r="A12" s="360"/>
      <c r="B12" s="353" t="s">
        <v>79</v>
      </c>
      <c r="C12" s="354"/>
      <c r="D12" s="354"/>
      <c r="E12" s="354"/>
      <c r="F12" s="354"/>
      <c r="G12" s="354"/>
      <c r="H12" s="354"/>
      <c r="I12" s="355"/>
      <c r="J12" s="20"/>
    </row>
    <row r="13" spans="1:10" ht="118.5" customHeight="1">
      <c r="A13" s="360"/>
      <c r="B13" s="356" t="s">
        <v>160</v>
      </c>
      <c r="C13" s="357"/>
      <c r="D13" s="357"/>
      <c r="E13" s="357"/>
      <c r="F13" s="357"/>
      <c r="G13" s="357"/>
      <c r="H13" s="357"/>
      <c r="I13" s="358"/>
      <c r="J13" s="20"/>
    </row>
    <row r="14" spans="1:10" ht="13.5">
      <c r="A14" s="360"/>
      <c r="B14" s="353" t="s">
        <v>80</v>
      </c>
      <c r="C14" s="354"/>
      <c r="D14" s="354"/>
      <c r="E14" s="354"/>
      <c r="F14" s="354"/>
      <c r="G14" s="354"/>
      <c r="H14" s="354"/>
      <c r="I14" s="355"/>
      <c r="J14" s="20"/>
    </row>
    <row r="15" spans="1:10" ht="119.25" customHeight="1">
      <c r="A15" s="361"/>
      <c r="B15" s="356" t="s">
        <v>144</v>
      </c>
      <c r="C15" s="357"/>
      <c r="D15" s="357"/>
      <c r="E15" s="357"/>
      <c r="F15" s="357"/>
      <c r="G15" s="357"/>
      <c r="H15" s="357"/>
      <c r="I15" s="358"/>
      <c r="J15" s="20"/>
    </row>
    <row r="16" spans="1:10" ht="13.5">
      <c r="A16" s="103" t="s">
        <v>77</v>
      </c>
      <c r="B16" s="104"/>
      <c r="C16" s="104"/>
      <c r="D16" s="104"/>
      <c r="E16" s="104"/>
      <c r="F16" s="104"/>
      <c r="G16" s="104"/>
      <c r="H16" s="104"/>
      <c r="I16" s="136"/>
      <c r="J16" s="20"/>
    </row>
    <row r="17" spans="1:10" ht="20.25" customHeight="1">
      <c r="A17" s="103" t="s">
        <v>30</v>
      </c>
      <c r="B17" s="124"/>
      <c r="C17" s="125"/>
      <c r="D17" s="103" t="s">
        <v>31</v>
      </c>
      <c r="E17" s="104"/>
      <c r="F17" s="104"/>
      <c r="G17" s="104"/>
      <c r="H17" s="104"/>
      <c r="I17" s="136"/>
      <c r="J17" s="20"/>
    </row>
    <row r="18" spans="1:10" ht="13.5">
      <c r="A18" s="345" t="s">
        <v>132</v>
      </c>
      <c r="B18" s="346"/>
      <c r="C18" s="347"/>
      <c r="D18" s="345"/>
      <c r="E18" s="346"/>
      <c r="F18" s="346"/>
      <c r="G18" s="346"/>
      <c r="H18" s="346"/>
      <c r="I18" s="347"/>
      <c r="J18" s="20"/>
    </row>
    <row r="19" spans="1:10" ht="13.5">
      <c r="A19" s="64" t="s">
        <v>145</v>
      </c>
      <c r="B19" s="65" t="s">
        <v>151</v>
      </c>
      <c r="C19" s="66"/>
      <c r="D19" s="64" t="s">
        <v>158</v>
      </c>
      <c r="E19" s="65"/>
      <c r="F19" s="65"/>
      <c r="G19" s="65"/>
      <c r="H19" s="65"/>
      <c r="I19" s="66"/>
      <c r="J19" s="20"/>
    </row>
    <row r="20" spans="1:10" ht="13.5">
      <c r="A20" s="64" t="s">
        <v>146</v>
      </c>
      <c r="B20" s="65" t="s">
        <v>147</v>
      </c>
      <c r="C20" s="66"/>
      <c r="D20" s="64" t="s">
        <v>154</v>
      </c>
      <c r="E20" s="65"/>
      <c r="F20" s="65"/>
      <c r="G20" s="65"/>
      <c r="H20" s="65"/>
      <c r="I20" s="66"/>
      <c r="J20" s="20"/>
    </row>
    <row r="21" spans="1:10" ht="13.5">
      <c r="A21" s="64"/>
      <c r="B21" s="65" t="s">
        <v>148</v>
      </c>
      <c r="C21" s="66"/>
      <c r="D21" s="64" t="s">
        <v>156</v>
      </c>
      <c r="E21" s="65"/>
      <c r="F21" s="65"/>
      <c r="G21" s="65"/>
      <c r="H21" s="65"/>
      <c r="I21" s="66"/>
      <c r="J21" s="20"/>
    </row>
    <row r="22" spans="1:10" ht="13.5">
      <c r="A22" s="64"/>
      <c r="B22" s="65" t="s">
        <v>149</v>
      </c>
      <c r="C22" s="66"/>
      <c r="D22" s="64" t="s">
        <v>155</v>
      </c>
      <c r="E22" s="65"/>
      <c r="F22" s="65"/>
      <c r="G22" s="65"/>
      <c r="H22" s="65"/>
      <c r="I22" s="66"/>
      <c r="J22" s="20"/>
    </row>
    <row r="23" spans="1:10" ht="13.5">
      <c r="A23" s="64"/>
      <c r="B23" s="65" t="s">
        <v>150</v>
      </c>
      <c r="C23" s="66"/>
      <c r="D23" s="64" t="s">
        <v>157</v>
      </c>
      <c r="E23" s="65"/>
      <c r="F23" s="65"/>
      <c r="G23" s="65"/>
      <c r="H23" s="65"/>
      <c r="I23" s="66"/>
      <c r="J23" s="20"/>
    </row>
    <row r="24" spans="1:10" ht="13.5">
      <c r="A24" s="64"/>
      <c r="B24" s="65"/>
      <c r="C24" s="66"/>
      <c r="D24" s="64"/>
      <c r="E24" s="65"/>
      <c r="F24" s="65"/>
      <c r="G24" s="65"/>
      <c r="H24" s="65"/>
      <c r="I24" s="66"/>
      <c r="J24" s="20"/>
    </row>
    <row r="25" spans="1:10" ht="13.5">
      <c r="A25" s="67"/>
      <c r="B25" s="68"/>
      <c r="C25" s="69"/>
      <c r="D25" s="67"/>
      <c r="E25" s="68"/>
      <c r="F25" s="68"/>
      <c r="G25" s="68"/>
      <c r="H25" s="68"/>
      <c r="I25" s="69"/>
      <c r="J25" s="20"/>
    </row>
    <row r="26" spans="1:10" ht="27" customHeight="1">
      <c r="A26" s="103" t="s">
        <v>32</v>
      </c>
      <c r="B26" s="124"/>
      <c r="C26" s="125"/>
      <c r="D26" s="103" t="s">
        <v>152</v>
      </c>
      <c r="E26" s="104"/>
      <c r="F26" s="104"/>
      <c r="G26" s="104"/>
      <c r="H26" s="104"/>
      <c r="I26" s="136"/>
      <c r="J26" s="20"/>
    </row>
    <row r="27" spans="1:10" ht="89.25" customHeight="1">
      <c r="A27" s="348" t="s">
        <v>115</v>
      </c>
      <c r="B27" s="348"/>
      <c r="C27" s="348"/>
      <c r="D27" s="348"/>
      <c r="E27" s="348"/>
      <c r="F27" s="348"/>
      <c r="G27" s="348"/>
      <c r="H27" s="348"/>
      <c r="I27" s="348"/>
      <c r="J27" s="20"/>
    </row>
    <row r="28" spans="1:10" ht="13.5">
      <c r="A28" s="20"/>
      <c r="B28" s="20"/>
      <c r="C28" s="20"/>
      <c r="D28" s="20"/>
      <c r="E28" s="20"/>
      <c r="F28" s="20"/>
      <c r="G28" s="20"/>
      <c r="H28" s="20"/>
      <c r="I28" s="20"/>
      <c r="J28" s="20"/>
    </row>
    <row r="29" spans="1:10" ht="13.5">
      <c r="A29" s="20"/>
      <c r="B29" s="20"/>
      <c r="C29" s="20"/>
      <c r="D29" s="20"/>
      <c r="E29" s="20"/>
      <c r="F29" s="20"/>
      <c r="G29" s="20"/>
      <c r="H29" s="20"/>
      <c r="I29" s="20"/>
      <c r="J29" s="20"/>
    </row>
  </sheetData>
  <sheetProtection/>
  <mergeCells count="23">
    <mergeCell ref="B6:F6"/>
    <mergeCell ref="B7:I7"/>
    <mergeCell ref="B9:I9"/>
    <mergeCell ref="A27:I27"/>
    <mergeCell ref="D5:E5"/>
    <mergeCell ref="G6:I6"/>
    <mergeCell ref="A16:I16"/>
    <mergeCell ref="B10:I10"/>
    <mergeCell ref="B12:I12"/>
    <mergeCell ref="B14:I14"/>
    <mergeCell ref="B13:I13"/>
    <mergeCell ref="B15:I15"/>
    <mergeCell ref="A8:A15"/>
    <mergeCell ref="A1:C1"/>
    <mergeCell ref="A26:C26"/>
    <mergeCell ref="D26:I26"/>
    <mergeCell ref="A17:C17"/>
    <mergeCell ref="D17:I17"/>
    <mergeCell ref="D18:I18"/>
    <mergeCell ref="A3:I3"/>
    <mergeCell ref="A18:C18"/>
    <mergeCell ref="B8:I8"/>
    <mergeCell ref="B11:I11"/>
  </mergeCells>
  <printOptions/>
  <pageMargins left="0.984251968503937" right="0.5905511811023623" top="0.5905511811023623"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dc:creator>
  <cp:keywords/>
  <dc:description/>
  <cp:lastModifiedBy>otogi_2</cp:lastModifiedBy>
  <cp:lastPrinted>2015-06-19T06:53:41Z</cp:lastPrinted>
  <dcterms:created xsi:type="dcterms:W3CDTF">2008-01-31T06:26:31Z</dcterms:created>
  <dcterms:modified xsi:type="dcterms:W3CDTF">2015-06-22T04:04:46Z</dcterms:modified>
  <cp:category/>
  <cp:version/>
  <cp:contentType/>
  <cp:contentStatus/>
</cp:coreProperties>
</file>